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njamingeffroy/Desktop/Plos Biol Response/"/>
    </mc:Choice>
  </mc:AlternateContent>
  <xr:revisionPtr revIDLastSave="0" documentId="13_ncr:1_{D7CD18B1-49B5-274F-87B6-1FF5CF6E880B}" xr6:coauthVersionLast="36" xr6:coauthVersionMax="36" xr10:uidLastSave="{00000000-0000-0000-0000-000000000000}"/>
  <bookViews>
    <workbookView xWindow="0" yWindow="460" windowWidth="28860" windowHeight="18300" tabRatio="500" xr2:uid="{00000000-000D-0000-FFFF-FFFF00000000}"/>
  </bookViews>
  <sheets>
    <sheet name="Feuil1" sheetId="1" r:id="rId1"/>
    <sheet name="Feuil3" sheetId="3" r:id="rId2"/>
    <sheet name="Feuil4" sheetId="4" r:id="rId3"/>
    <sheet name="Feuil2" sheetId="2" r:id="rId4"/>
  </sheets>
  <definedNames>
    <definedName name="_xlnm._FilterDatabase" localSheetId="0" hidden="1">Feuil1!$A$1:$M$107</definedName>
  </definedNames>
  <calcPr calcId="181029"/>
  <pivotCaches>
    <pivotCache cacheId="58" r:id="rId5"/>
    <pivotCache cacheId="59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3" i="1" l="1"/>
  <c r="F95" i="1"/>
  <c r="D95" i="1"/>
  <c r="D90" i="1"/>
  <c r="D87" i="1"/>
  <c r="D86" i="1"/>
  <c r="D84" i="1"/>
  <c r="D82" i="1"/>
  <c r="D81" i="1"/>
  <c r="D79" i="1"/>
  <c r="D78" i="1"/>
  <c r="D66" i="1"/>
  <c r="D61" i="1"/>
  <c r="D58" i="1"/>
  <c r="C52" i="1" l="1"/>
  <c r="C32" i="1"/>
  <c r="K30" i="1"/>
  <c r="K29" i="1"/>
  <c r="K28" i="1"/>
  <c r="D27" i="1"/>
  <c r="C18" i="1"/>
  <c r="K57" i="1"/>
  <c r="K51" i="1"/>
  <c r="K50" i="1"/>
  <c r="K47" i="1"/>
  <c r="C42" i="1"/>
  <c r="K41" i="1"/>
  <c r="K40" i="1"/>
</calcChain>
</file>

<file path=xl/sharedStrings.xml><?xml version="1.0" encoding="utf-8"?>
<sst xmlns="http://schemas.openxmlformats.org/spreadsheetml/2006/main" count="3781" uniqueCount="305">
  <si>
    <t>Species</t>
  </si>
  <si>
    <t xml:space="preserve">Estimated age (days) at maturity </t>
  </si>
  <si>
    <t>Mean size (lenght, cm)</t>
  </si>
  <si>
    <t>Mean weight (kg)</t>
  </si>
  <si>
    <t>Alectoris rufa</t>
  </si>
  <si>
    <t>Anas crecca</t>
  </si>
  <si>
    <t>Anas platyrhynchos</t>
  </si>
  <si>
    <t>Astacus astacus</t>
  </si>
  <si>
    <t>Bos taurus</t>
  </si>
  <si>
    <t>Canis familiaris</t>
  </si>
  <si>
    <t>Canis lupus</t>
  </si>
  <si>
    <t>Canis mesomelas</t>
  </si>
  <si>
    <t>Cavia porcellus</t>
  </si>
  <si>
    <t>Columba livia</t>
  </si>
  <si>
    <t>Coturnix japonica</t>
  </si>
  <si>
    <t>Dicentrarchus labrax</t>
  </si>
  <si>
    <t>Equus caballus</t>
  </si>
  <si>
    <t>Equus ferus przewalskii</t>
  </si>
  <si>
    <t>Felix catus</t>
  </si>
  <si>
    <t>Gallus gallus</t>
  </si>
  <si>
    <t>Gryllus pennsylvanicus</t>
  </si>
  <si>
    <t>Mus castaneus</t>
  </si>
  <si>
    <t>Mus domesticus</t>
  </si>
  <si>
    <t>Mus musculus</t>
  </si>
  <si>
    <t>Neovison vison</t>
  </si>
  <si>
    <t>Oncorhynchus kisutch</t>
  </si>
  <si>
    <t>Oncorhynchus mykiss</t>
  </si>
  <si>
    <t>Oryctolagus cuniculus</t>
  </si>
  <si>
    <t>Ovis aries</t>
  </si>
  <si>
    <t>Peromyscus polionotus subgriseus</t>
  </si>
  <si>
    <t>Poecilia reticulata</t>
  </si>
  <si>
    <t>Rangifer tarandus</t>
  </si>
  <si>
    <t>Rattus norvegicus</t>
  </si>
  <si>
    <t>Rhabdomys pumilio</t>
  </si>
  <si>
    <t>Salmo salar</t>
  </si>
  <si>
    <t>Salmo trutta</t>
  </si>
  <si>
    <t>Struthio camelus</t>
  </si>
  <si>
    <t>Sus scrofa domesticus</t>
  </si>
  <si>
    <t>Trinomys albispinus</t>
  </si>
  <si>
    <t>Trinomys Iheringi</t>
  </si>
  <si>
    <t>Trinomys yonenagae</t>
  </si>
  <si>
    <t>Vulpes vulpes</t>
  </si>
  <si>
    <t>wikipedia</t>
  </si>
  <si>
    <t>http://animaldiversity.org</t>
  </si>
  <si>
    <t>http://animaldiversity.org, wikipedia</t>
  </si>
  <si>
    <t>http://animaldiversity.org and wikipedia</t>
  </si>
  <si>
    <t>https://fr.wikipedia.org/wiki/Lapin_domestique</t>
  </si>
  <si>
    <t>http://www.theanimalfiles.com/mammals/hoofed_mammals/reindeer.html</t>
  </si>
  <si>
    <t>MCINTOsh 1963 REPRODUCTION AND GROWTH OF THE FOX IN THE CANBERRA</t>
  </si>
  <si>
    <t>https://www.rbst.org.uk/layout/set/print/Rare-and-Native-Breeds/Pigs/Large-White</t>
  </si>
  <si>
    <t>Longevity Max in captivity (Years)</t>
  </si>
  <si>
    <t>http://animaldiversity.org, http://genomics.senescence.info/species/entry.php?species=Canis_lupus</t>
  </si>
  <si>
    <t>http://genomics.senescence.info/species/entry.php?species=Mus_musculus</t>
  </si>
  <si>
    <t>http://genomics.senescence.info/species/entry.php?species=Ovis_aries</t>
  </si>
  <si>
    <t>http://genomics.senescence.info/species/entry.php?species</t>
  </si>
  <si>
    <t>http://genomics.senescence.info/species/entry.php?species=Salmo_trutta</t>
  </si>
  <si>
    <t>http://genomics.senescence.info/species/entry.php?species=Struthio_camelus</t>
  </si>
  <si>
    <t>http://wildpro.twycrosszoo.org/S/0AvGallif/Phasianidae/Alectoris/Alectoris_rufa/Alectoris_rufa.htm, https://pdfs.semanticscholar.org/946b/88ddf7289d5799b94f607fd8d58e1eaae1e2.pdf</t>
  </si>
  <si>
    <t>https://fr.wikipedia.org/wiki/Cheval_de_Przewalski</t>
  </si>
  <si>
    <t>Start Domestication</t>
  </si>
  <si>
    <t>Sources M/L/W/L</t>
  </si>
  <si>
    <t>Sources Domestication</t>
  </si>
  <si>
    <t>Jared Diamond Guns, Germs and Steel</t>
  </si>
  <si>
    <t>http://slmammals.blogspot.fr/2012/02/southeastern-asian-house-mouse-mus.html</t>
  </si>
  <si>
    <t>https://pdfs.semanticscholar.org/58ce/565bd134bf376ad65a5d3d681c6a8935820c.pdf</t>
  </si>
  <si>
    <t>https://fr.wikipedia.org/wiki/Vison_d%27Amérique</t>
  </si>
  <si>
    <t>https://www.ncbi.nlm.nih.gov/pmc/articles/PMC2651260/</t>
  </si>
  <si>
    <t>http://www.nrcresearchpress.com/doi/abs/10.1139/f71-098#.Wk-E6WVOBGg</t>
  </si>
  <si>
    <t>https://ac.els-cdn.com/004484868590239X/1-s2.0-004484868590239X-main.pdf?_tid=ca8cd0ec-f223-11e7-84c4-00000aab0f27&amp;acdnat=1515162299_dee91390d1504b625e39df73b8362cc9</t>
  </si>
  <si>
    <t>http://theses.vet-alfort.fr/telecharger.php?id=1976</t>
  </si>
  <si>
    <t>https://fr.wikipedia.org/wiki/Rat_domestique</t>
  </si>
  <si>
    <t>https://www.ncbi.nlm.nih.gov/pmc/articles/PMC4310584/</t>
  </si>
  <si>
    <t>http://www.fao.org/fishery/culturedspecies/Salmo_trutta/en#tcNA0064</t>
  </si>
  <si>
    <t>genomics.senescence.info, http://www.luontoportti.com/suomi/en</t>
  </si>
  <si>
    <t>http://animaldiversity.org, http://www.luontoportti.com/suomi/en</t>
  </si>
  <si>
    <t xml:space="preserve">http://www.bio.vu.nl/thb/deb/deblab/add_my_pet/entries_web/Astacus_astacus/Astacus_astacus_res.html, http://citeseerx.ist.psu.edu/viewdoc/download?doi=10.1.1.430.7155&amp;rep=rep1&amp;type=pdf, </t>
  </si>
  <si>
    <t>http://genomics.senescence.info/species/entry.php?species=Bos_taurus, wikipedia</t>
  </si>
  <si>
    <t>http://genomics.senescence.info/species/entry.php?species=Cavia_porcellus, wikipedia</t>
  </si>
  <si>
    <t>http://animaldiversity.org, http://www.luontoportti.com/suomi/en/linnut/feral-pigeon</t>
  </si>
  <si>
    <t>https://www.yourgenome.org/stories/tiny-fish-big-splash-the-story-of-the-zebrafish</t>
  </si>
  <si>
    <t>http://animaldiversity.org, http://www.bio.vu.nl/thb/deb/deblab/add_my_pet/entries_web/Dicentrarchus_labrax/Dicentrarchus_labrax_res.html, http://genomics.senescence.info/species/entry.php?species=Dicentrarchus_labrax</t>
  </si>
  <si>
    <t>http://www.fao.org/fishery/culturedspecies/Dicentrarchus_labrax/en</t>
  </si>
  <si>
    <t>http://genomics.senescence.info/species/entry.php?species=Equus_caballus, wikipedia</t>
  </si>
  <si>
    <t>https://www.nationalgeographic.com/animals/mammals/p/przewalskis-horse/</t>
  </si>
  <si>
    <t>https://www.nationalgeographic.com/animals/mammals/d/domestic-cat/</t>
  </si>
  <si>
    <t>http://animaldiversity.org, http://genomics.senescence.info/species/entry.php?species=Gallus_gallus</t>
  </si>
  <si>
    <t>https://www.insectidentification.org/insect-description.asp?identification=Field-Cricket,  http://academic.macewan.ca/judgek3/reprints/Judge2011.pdf</t>
  </si>
  <si>
    <t>https://www.thoughtco.com/the-domestication-history-of-chickens-170653; http://cobb-vantress.com/about-cobb/career-profiles/our-history</t>
  </si>
  <si>
    <t>https://en.wikipedia.org/wiki/American_Pekin</t>
  </si>
  <si>
    <t>wikipedia; https://www.livescience.com/50658-guinea-pig-facts.html</t>
  </si>
  <si>
    <t>context</t>
  </si>
  <si>
    <t>Species.L.name</t>
  </si>
  <si>
    <t>domestication</t>
  </si>
  <si>
    <t>captivity</t>
  </si>
  <si>
    <t>Danio rerio</t>
  </si>
  <si>
    <t>Rhabdomys dilectus chakae</t>
  </si>
  <si>
    <t>Anastrepha ludens</t>
  </si>
  <si>
    <t>Charadrius melodus</t>
  </si>
  <si>
    <t>Colinus virginianus</t>
  </si>
  <si>
    <t>Dipodomys heermanni arenae</t>
  </si>
  <si>
    <t>Etheostoma caeruleum</t>
  </si>
  <si>
    <t>Eurycea nana</t>
  </si>
  <si>
    <t>Haliotis kamtschatkana</t>
  </si>
  <si>
    <t>Jasus edwardsii</t>
  </si>
  <si>
    <t>Marmota vancouverensis</t>
  </si>
  <si>
    <t>Menidia menidia</t>
  </si>
  <si>
    <t>Notechis scutatus</t>
  </si>
  <si>
    <t>Physella</t>
  </si>
  <si>
    <t>Pterophyllum scalare</t>
  </si>
  <si>
    <t>Urocitellus beldingi</t>
  </si>
  <si>
    <t>urban</t>
  </si>
  <si>
    <t>Junco hyemalis</t>
  </si>
  <si>
    <t>Cynomys ludovicianus</t>
  </si>
  <si>
    <t>Acridotheres tristis</t>
  </si>
  <si>
    <t>Aegithalos caudatus</t>
  </si>
  <si>
    <t>Anthus spinoletta</t>
  </si>
  <si>
    <t>Ardea cinerea</t>
  </si>
  <si>
    <t>Carduelis carduelis</t>
  </si>
  <si>
    <t>Certhia brachydactyla</t>
  </si>
  <si>
    <t>Columba palumbus</t>
  </si>
  <si>
    <t>Corvus corone</t>
  </si>
  <si>
    <t>Corvus frugilegus</t>
  </si>
  <si>
    <t>Corvus monedula</t>
  </si>
  <si>
    <t>Dendrocopos major</t>
  </si>
  <si>
    <t>Erithacus rubecula</t>
  </si>
  <si>
    <t>Fringilla coelebs</t>
  </si>
  <si>
    <t>Gallinula chloropus</t>
  </si>
  <si>
    <t>Garrulus glandarius</t>
  </si>
  <si>
    <t>Hippolais icterina</t>
  </si>
  <si>
    <t>Motacilla alba</t>
  </si>
  <si>
    <t>Motacilla cinerea</t>
  </si>
  <si>
    <t>Parus major</t>
  </si>
  <si>
    <t>Passer domesticus</t>
  </si>
  <si>
    <t>Passer montanus</t>
  </si>
  <si>
    <t>Phoenicurus ochruros</t>
  </si>
  <si>
    <t>Phoenicurus phoenicurus</t>
  </si>
  <si>
    <t>Phylloscopus collybita</t>
  </si>
  <si>
    <t>Phylloscopus trochilus</t>
  </si>
  <si>
    <t>Pica pica</t>
  </si>
  <si>
    <t>Picus viridis</t>
  </si>
  <si>
    <t>Prunella modularis</t>
  </si>
  <si>
    <t>Pyrrhula pyrrhula</t>
  </si>
  <si>
    <t>Regulus</t>
  </si>
  <si>
    <t>Serinus serinus</t>
  </si>
  <si>
    <t>Sitta europaea</t>
  </si>
  <si>
    <t>Streptopelia decaocto</t>
  </si>
  <si>
    <t>Sturnus vulgaris</t>
  </si>
  <si>
    <t>Sylvia atricapilla</t>
  </si>
  <si>
    <t>Sylvia borin</t>
  </si>
  <si>
    <t>Sylvia communis</t>
  </si>
  <si>
    <t>Troglodytes troglodytes</t>
  </si>
  <si>
    <t>Turdus merula</t>
  </si>
  <si>
    <t>Turdus philomelos</t>
  </si>
  <si>
    <t>Turdus pilaris</t>
  </si>
  <si>
    <t>Turdus viscivorus</t>
  </si>
  <si>
    <t>Carduelis chloris</t>
  </si>
  <si>
    <t>Hirundo rustica</t>
  </si>
  <si>
    <t>Larus argentatus</t>
  </si>
  <si>
    <t>Larus marinus</t>
  </si>
  <si>
    <t>Étiquettes de lignes</t>
  </si>
  <si>
    <t>(vide)</t>
  </si>
  <si>
    <t>Total général</t>
  </si>
  <si>
    <t>Generation</t>
  </si>
  <si>
    <t>Maturity</t>
  </si>
  <si>
    <t>91.46511628</t>
  </si>
  <si>
    <t>1.5</t>
  </si>
  <si>
    <t>152.5</t>
  </si>
  <si>
    <t>59.16666667</t>
  </si>
  <si>
    <t>18.2</t>
  </si>
  <si>
    <t>6.5</t>
  </si>
  <si>
    <t>3.75</t>
  </si>
  <si>
    <t>2.375</t>
  </si>
  <si>
    <t>12.5</t>
  </si>
  <si>
    <t>995.5</t>
  </si>
  <si>
    <t>977.5</t>
  </si>
  <si>
    <t>100.7853535</t>
  </si>
  <si>
    <t>11.5</t>
  </si>
  <si>
    <t>13.5</t>
  </si>
  <si>
    <t>15.5</t>
  </si>
  <si>
    <t>71.5</t>
  </si>
  <si>
    <t>547.5</t>
  </si>
  <si>
    <t>12.75</t>
  </si>
  <si>
    <t>6.875</t>
  </si>
  <si>
    <t>10.80592105</t>
  </si>
  <si>
    <t>30.80592105</t>
  </si>
  <si>
    <t>50.80592105</t>
  </si>
  <si>
    <t>NA</t>
  </si>
  <si>
    <t>36.5</t>
  </si>
  <si>
    <t>23.5</t>
  </si>
  <si>
    <t>58.5</t>
  </si>
  <si>
    <t>17.5</t>
  </si>
  <si>
    <t>8.5</t>
  </si>
  <si>
    <t>14.5</t>
  </si>
  <si>
    <t>21.5</t>
  </si>
  <si>
    <t>28.5</t>
  </si>
  <si>
    <t>2.5</t>
  </si>
  <si>
    <t>388.4642857</t>
  </si>
  <si>
    <t>12.33333333</t>
  </si>
  <si>
    <t>63.5</t>
  </si>
  <si>
    <t>18.5</t>
  </si>
  <si>
    <t>304.9671053</t>
  </si>
  <si>
    <t>65.21943574</t>
  </si>
  <si>
    <t>13.33333333</t>
  </si>
  <si>
    <t>29.5</t>
  </si>
  <si>
    <t>64.5</t>
  </si>
  <si>
    <t>19.5</t>
  </si>
  <si>
    <t>4.75</t>
  </si>
  <si>
    <t>1.8</t>
  </si>
  <si>
    <t>309.7697368</t>
  </si>
  <si>
    <t>381.8092105</t>
  </si>
  <si>
    <t>312.1710526</t>
  </si>
  <si>
    <t>384.2105263</t>
  </si>
  <si>
    <t>67.50783699</t>
  </si>
  <si>
    <t>68.65203762</t>
  </si>
  <si>
    <t>Moyenne de Maturity</t>
  </si>
  <si>
    <t>Context</t>
  </si>
  <si>
    <t>Domestication</t>
  </si>
  <si>
    <t>Urbanization</t>
  </si>
  <si>
    <t>Captivity</t>
  </si>
  <si>
    <t>Trophic Level (predator/prey)</t>
  </si>
  <si>
    <t>Taxonomic type</t>
  </si>
  <si>
    <t>Social level</t>
  </si>
  <si>
    <t>Ecosystem type</t>
  </si>
  <si>
    <t>Birds</t>
  </si>
  <si>
    <t>meadow</t>
  </si>
  <si>
    <t>Low &lt;3</t>
  </si>
  <si>
    <t>moderate &lt; 15</t>
  </si>
  <si>
    <t>high &gt; 15</t>
  </si>
  <si>
    <t>Social level (gregarious or solitary)</t>
  </si>
  <si>
    <t>gregariouss</t>
  </si>
  <si>
    <t>wet areas</t>
  </si>
  <si>
    <t>Crustacea</t>
  </si>
  <si>
    <t>Predator</t>
  </si>
  <si>
    <t>solitary</t>
  </si>
  <si>
    <t>Mammals</t>
  </si>
  <si>
    <t>forest</t>
  </si>
  <si>
    <t>Forest</t>
  </si>
  <si>
    <t>Fish</t>
  </si>
  <si>
    <t>pond</t>
  </si>
  <si>
    <t>costal areas</t>
  </si>
  <si>
    <t>Insect</t>
  </si>
  <si>
    <t>http://animaldiversity.org; https://www.ncbi.nlm.nih.gov/pubmed/12834782</t>
  </si>
  <si>
    <t>gregarious</t>
  </si>
  <si>
    <t>Amniote Database and ADW</t>
  </si>
  <si>
    <t xml:space="preserve">Amniote Database </t>
  </si>
  <si>
    <t>Amniote Database and Wikipedia</t>
  </si>
  <si>
    <t>grassland, wetlands, open areas</t>
  </si>
  <si>
    <t>Amniote Database, ADW and Wikipedia</t>
  </si>
  <si>
    <t>forest, shrubland</t>
  </si>
  <si>
    <t>shrubland, rocky areas, grassland</t>
  </si>
  <si>
    <t>shrubland, forest, grassland</t>
  </si>
  <si>
    <t>shrubland</t>
  </si>
  <si>
    <t xml:space="preserve">Amniote Database and ADW </t>
  </si>
  <si>
    <t>shrubland, grassland</t>
  </si>
  <si>
    <t>forest, woodland</t>
  </si>
  <si>
    <t>forest, savanna, shrubland</t>
  </si>
  <si>
    <t>savanna, shrubland, grassland</t>
  </si>
  <si>
    <t>forest, grassland</t>
  </si>
  <si>
    <t>wetlands</t>
  </si>
  <si>
    <t>grasslands, rocky areas, wetlands</t>
  </si>
  <si>
    <t>wetlands, grasslands</t>
  </si>
  <si>
    <t>rocky areas, urban</t>
  </si>
  <si>
    <t>marshland, forest, shrubland, rocky areas</t>
  </si>
  <si>
    <t>forest, grassland, rocky areas</t>
  </si>
  <si>
    <t>grassland, savanna</t>
  </si>
  <si>
    <t>forest, shurbland, grassland</t>
  </si>
  <si>
    <t>marshland, wetlands</t>
  </si>
  <si>
    <t>grassland, savanna, shrubland</t>
  </si>
  <si>
    <t xml:space="preserve">forest </t>
  </si>
  <si>
    <t>coasts, marine</t>
  </si>
  <si>
    <t>forest, shrubland, grassland</t>
  </si>
  <si>
    <t>all</t>
  </si>
  <si>
    <t>omnivore</t>
  </si>
  <si>
    <t>insectivore</t>
  </si>
  <si>
    <t>granivore</t>
  </si>
  <si>
    <t>herbivore</t>
  </si>
  <si>
    <t>Urban/Rural (next to fruit trees)</t>
  </si>
  <si>
    <t>Wikipedia</t>
  </si>
  <si>
    <t>Coastal beaches and mudflats</t>
  </si>
  <si>
    <t>Forest, rangeland</t>
  </si>
  <si>
    <t>Most natural habitats below altitude of 900 m</t>
  </si>
  <si>
    <t>Freshwater streams</t>
  </si>
  <si>
    <t>http://animaldiversity.org, http://academics.cehd.umn.edu/hatch/research/fish/fishes/rainbow_darter.html</t>
  </si>
  <si>
    <t>carnivore</t>
  </si>
  <si>
    <t>Amphibian</t>
  </si>
  <si>
    <t>Shallow limestone springs</t>
  </si>
  <si>
    <t>http://animaldiversity.org, https://amphibiaweb.org</t>
  </si>
  <si>
    <t>Rocky shores, kelp forests</t>
  </si>
  <si>
    <t>http://animaldiversity.org, https://inverts.wallawalla.edu/</t>
  </si>
  <si>
    <t>Mollusca</t>
  </si>
  <si>
    <t>Reefs (5-200 m deep)</t>
  </si>
  <si>
    <t>Tree-less mountain slopes</t>
  </si>
  <si>
    <t>River mouths</t>
  </si>
  <si>
    <t>https://www.fishbase.de/</t>
  </si>
  <si>
    <t>Coasts and wetlands</t>
  </si>
  <si>
    <t>Reptile</t>
  </si>
  <si>
    <t>Wikipedia, https://www.snakesociety.nl/jaargangen/1995e</t>
  </si>
  <si>
    <t>Abandoned fields and scrub habitat</t>
  </si>
  <si>
    <t>Shallow standing freshwater</t>
  </si>
  <si>
    <t>detrivore</t>
  </si>
  <si>
    <t>http://www.animalbase.uni-goettingen.de/</t>
  </si>
  <si>
    <t>Swamps and rivers</t>
  </si>
  <si>
    <t>https://meethepet.com/angelfish-pterophyllum-scalare/</t>
  </si>
  <si>
    <t>Mountain savannas, agricultural fields, urban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</si>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</sst>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5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/>
      <diagonal/>
    </border>
  </borders>
  <cellStyleXfs count="1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0" fontId="1" fillId="2" borderId="0" xfId="0" applyFont="1" applyFill="1" applyBorder="1"/>
    <xf numFmtId="0" fontId="2" fillId="0" borderId="0" xfId="0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3" fillId="0" borderId="0" xfId="11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3" xfId="0" applyFont="1" applyBorder="1" applyAlignment="1"/>
    <xf numFmtId="0" fontId="1" fillId="2" borderId="4" xfId="0" applyFont="1" applyFill="1" applyBorder="1"/>
    <xf numFmtId="0" fontId="0" fillId="0" borderId="0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/>
    <xf numFmtId="0" fontId="0" fillId="0" borderId="0" xfId="0" applyBorder="1"/>
    <xf numFmtId="0" fontId="0" fillId="0" borderId="0" xfId="0" applyFill="1" applyBorder="1"/>
  </cellXfs>
  <cellStyles count="1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938.57182326389" createdVersion="6" refreshedVersion="6" minRefreshableVersion="3" recordCount="1179" xr:uid="{00000000-000A-0000-FFFF-FFFF00000000}">
  <cacheSource type="worksheet">
    <worksheetSource ref="A1:B1048576" sheet="Feuil2"/>
  </cacheSource>
  <cacheFields count="2">
    <cacheField name="context" numFmtId="0">
      <sharedItems containsBlank="1" count="4">
        <s v="domestication"/>
        <s v="captivity"/>
        <s v="urban"/>
        <m/>
      </sharedItems>
    </cacheField>
    <cacheField name="Species.L.name" numFmtId="0">
      <sharedItems containsBlank="1" count="83">
        <s v="Alectoris rufa"/>
        <s v="Danio rerio"/>
        <s v="Dicentrarchus labrax"/>
        <s v="Gallus gallus"/>
        <s v="Mus musculus"/>
        <s v="Neovison vison"/>
        <s v="Oncorhynchus kisutch"/>
        <s v="Oncorhynchus mykiss"/>
        <s v="Oryctolagus cuniculus"/>
        <s v="Ovis aries"/>
        <s v="Peromyscus polionotus subgriseus"/>
        <s v="Poecilia reticulata"/>
        <s v="Rangifer tarandus"/>
        <s v="Rattus norvegicus"/>
        <s v="Rhabdomys dilectus chakae"/>
        <s v="Salmo salar"/>
        <s v="Salmo trutta"/>
        <s v="Vulpes vulpes"/>
        <s v="Anastrepha ludens"/>
        <s v="Charadrius melodus"/>
        <s v="Colinus virginianus"/>
        <s v="Dipodomys heermanni arenae"/>
        <s v="Etheostoma caeruleum"/>
        <s v="Eurycea nana"/>
        <s v="Haliotis kamtschatkana"/>
        <s v="Jasus edwardsii"/>
        <s v="Marmota vancouverensis"/>
        <s v="Menidia menidia"/>
        <s v="Notechis scutatus"/>
        <s v="Physella"/>
        <s v="Pterophyllum scalare"/>
        <s v="Urocitellus beldingi"/>
        <s v="Junco hyemalis"/>
        <s v="Cynomys ludovicianus"/>
        <s v="Acridotheres tristis"/>
        <s v="Aegithalos caudatus"/>
        <s v="Anas platyrhynchos"/>
        <s v="Anthus spinoletta"/>
        <s v="Ardea cinerea"/>
        <s v="Carduelis carduelis"/>
        <s v="Certhia brachydactyla"/>
        <s v="Columba livia"/>
        <s v="Columba palumbus"/>
        <s v="Corvus corone"/>
        <s v="Corvus frugilegus"/>
        <s v="Corvus monedula"/>
        <s v="Dendrocopos major"/>
        <s v="Erithacus rubecula"/>
        <s v="Fringilla coelebs"/>
        <s v="Gallinula chloropus"/>
        <s v="Garrulus glandarius"/>
        <s v="Hippolais icterina"/>
        <s v="Motacilla alba"/>
        <s v="Motacilla cinerea"/>
        <s v="Parus major"/>
        <s v="Passer domesticus"/>
        <s v="Passer montanus"/>
        <s v="Phoenicurus ochruros"/>
        <s v="Phoenicurus phoenicurus"/>
        <s v="Phylloscopus collybita"/>
        <s v="Phylloscopus trochilus"/>
        <s v="Pica pica"/>
        <s v="Picus viridis"/>
        <s v="Prunella modularis"/>
        <s v="Pyrrhula pyrrhula"/>
        <s v="Regulus"/>
        <s v="Serinus serinus"/>
        <s v="Sitta europaea"/>
        <s v="Streptopelia decaocto"/>
        <s v="Sturnus vulgaris"/>
        <s v="Sylvia atricapilla"/>
        <s v="Sylvia borin"/>
        <s v="Sylvia communis"/>
        <s v="Troglodytes troglodytes"/>
        <s v="Turdus merula"/>
        <s v="Turdus philomelos"/>
        <s v="Turdus pilaris"/>
        <s v="Turdus viscivorus"/>
        <s v="Carduelis chloris"/>
        <s v="Hirundo rustica"/>
        <s v="Larus argentatus"/>
        <s v="Larus marin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938.574171643515" createdVersion="6" refreshedVersion="6" minRefreshableVersion="3" recordCount="1179" xr:uid="{00000000-000A-0000-FFFF-FFFF01000000}">
  <cacheSource type="worksheet">
    <worksheetSource ref="A1:D1048576" sheet="Feuil2"/>
  </cacheSource>
  <cacheFields count="4">
    <cacheField name="context" numFmtId="0">
      <sharedItems containsBlank="1" count="4">
        <s v="domestication"/>
        <s v="captivity"/>
        <s v="urban"/>
        <m/>
      </sharedItems>
    </cacheField>
    <cacheField name="Species.L.name" numFmtId="0">
      <sharedItems containsBlank="1" count="83">
        <s v="Alectoris rufa"/>
        <s v="Danio rerio"/>
        <s v="Dicentrarchus labrax"/>
        <s v="Gallus gallus"/>
        <s v="Mus musculus"/>
        <s v="Neovison vison"/>
        <s v="Oncorhynchus kisutch"/>
        <s v="Oncorhynchus mykiss"/>
        <s v="Oryctolagus cuniculus"/>
        <s v="Ovis aries"/>
        <s v="Peromyscus polionotus subgriseus"/>
        <s v="Poecilia reticulata"/>
        <s v="Rangifer tarandus"/>
        <s v="Rattus norvegicus"/>
        <s v="Rhabdomys dilectus chakae"/>
        <s v="Salmo salar"/>
        <s v="Salmo trutta"/>
        <s v="Vulpes vulpes"/>
        <s v="Anastrepha ludens"/>
        <s v="Charadrius melodus"/>
        <s v="Colinus virginianus"/>
        <s v="Dipodomys heermanni arenae"/>
        <s v="Etheostoma caeruleum"/>
        <s v="Eurycea nana"/>
        <s v="Haliotis kamtschatkana"/>
        <s v="Jasus edwardsii"/>
        <s v="Marmota vancouverensis"/>
        <s v="Menidia menidia"/>
        <s v="Notechis scutatus"/>
        <s v="Physella"/>
        <s v="Pterophyllum scalare"/>
        <s v="Urocitellus beldingi"/>
        <s v="Junco hyemalis"/>
        <s v="Cynomys ludovicianus"/>
        <s v="Acridotheres tristis"/>
        <s v="Aegithalos caudatus"/>
        <s v="Anas platyrhynchos"/>
        <s v="Anthus spinoletta"/>
        <s v="Ardea cinerea"/>
        <s v="Carduelis carduelis"/>
        <s v="Certhia brachydactyla"/>
        <s v="Columba livia"/>
        <s v="Columba palumbus"/>
        <s v="Corvus corone"/>
        <s v="Corvus frugilegus"/>
        <s v="Corvus monedula"/>
        <s v="Dendrocopos major"/>
        <s v="Erithacus rubecula"/>
        <s v="Fringilla coelebs"/>
        <s v="Gallinula chloropus"/>
        <s v="Garrulus glandarius"/>
        <s v="Hippolais icterina"/>
        <s v="Motacilla alba"/>
        <s v="Motacilla cinerea"/>
        <s v="Parus major"/>
        <s v="Passer domesticus"/>
        <s v="Passer montanus"/>
        <s v="Phoenicurus ochruros"/>
        <s v="Phoenicurus phoenicurus"/>
        <s v="Phylloscopus collybita"/>
        <s v="Phylloscopus trochilus"/>
        <s v="Pica pica"/>
        <s v="Picus viridis"/>
        <s v="Prunella modularis"/>
        <s v="Pyrrhula pyrrhula"/>
        <s v="Regulus"/>
        <s v="Serinus serinus"/>
        <s v="Sitta europaea"/>
        <s v="Streptopelia decaocto"/>
        <s v="Sturnus vulgaris"/>
        <s v="Sylvia atricapilla"/>
        <s v="Sylvia borin"/>
        <s v="Sylvia communis"/>
        <s v="Troglodytes troglodytes"/>
        <s v="Turdus merula"/>
        <s v="Turdus philomelos"/>
        <s v="Turdus pilaris"/>
        <s v="Turdus viscivorus"/>
        <s v="Carduelis chloris"/>
        <s v="Hirundo rustica"/>
        <s v="Larus argentatus"/>
        <s v="Larus marinus"/>
        <m/>
      </sharedItems>
    </cacheField>
    <cacheField name="Generation" numFmtId="0">
      <sharedItems containsBlank="1" containsMixedTypes="1" containsNumber="1" containsInteger="1" minValue="0" maxValue="987"/>
    </cacheField>
    <cacheField name="Maturity" numFmtId="0">
      <sharedItems containsBlank="1" containsMixedTypes="1" containsNumber="1" containsInteger="1" minValue="10" maxValue="3285" count="34">
        <n v="280"/>
        <s v="91.46511628"/>
        <n v="1095"/>
        <s v="152.5"/>
        <s v="59.16666667"/>
        <n v="42"/>
        <n v="334"/>
        <n v="730"/>
        <n v="119"/>
        <n v="548"/>
        <n v="30"/>
        <n v="183"/>
        <s v="100.7853535"/>
        <n v="49"/>
        <s v="547.5"/>
        <n v="365"/>
        <n v="304"/>
        <n v="10"/>
        <n v="53"/>
        <n v="47"/>
        <s v="NA"/>
        <n v="150"/>
        <n v="3285"/>
        <n v="1000"/>
        <n v="1001"/>
        <n v="50"/>
        <n v="545"/>
        <n v="388"/>
        <n v="140"/>
        <n v="152"/>
        <n v="319"/>
        <n v="1460"/>
        <n v="182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9">
  <r>
    <x v="0"/>
    <x v="0"/>
  </r>
  <r>
    <x v="0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5"/>
  </r>
  <r>
    <x v="0"/>
    <x v="6"/>
  </r>
  <r>
    <x v="0"/>
    <x v="6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9"/>
  </r>
  <r>
    <x v="0"/>
    <x v="9"/>
  </r>
  <r>
    <x v="0"/>
    <x v="9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1"/>
    <x v="1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1"/>
    <x v="14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0"/>
    <x v="17"/>
  </r>
  <r>
    <x v="1"/>
    <x v="18"/>
  </r>
  <r>
    <x v="1"/>
    <x v="18"/>
  </r>
  <r>
    <x v="1"/>
    <x v="18"/>
  </r>
  <r>
    <x v="1"/>
    <x v="18"/>
  </r>
  <r>
    <x v="1"/>
    <x v="18"/>
  </r>
  <r>
    <x v="1"/>
    <x v="19"/>
  </r>
  <r>
    <x v="1"/>
    <x v="19"/>
  </r>
  <r>
    <x v="1"/>
    <x v="19"/>
  </r>
  <r>
    <x v="1"/>
    <x v="19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0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1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2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1"/>
    <x v="2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4"/>
  </r>
  <r>
    <x v="1"/>
    <x v="25"/>
  </r>
  <r>
    <x v="1"/>
    <x v="25"/>
  </r>
  <r>
    <x v="1"/>
    <x v="25"/>
  </r>
  <r>
    <x v="1"/>
    <x v="25"/>
  </r>
  <r>
    <x v="1"/>
    <x v="25"/>
  </r>
  <r>
    <x v="1"/>
    <x v="25"/>
  </r>
  <r>
    <x v="1"/>
    <x v="26"/>
  </r>
  <r>
    <x v="1"/>
    <x v="26"/>
  </r>
  <r>
    <x v="1"/>
    <x v="26"/>
  </r>
  <r>
    <x v="1"/>
    <x v="26"/>
  </r>
  <r>
    <x v="1"/>
    <x v="26"/>
  </r>
  <r>
    <x v="1"/>
    <x v="26"/>
  </r>
  <r>
    <x v="1"/>
    <x v="26"/>
  </r>
  <r>
    <x v="1"/>
    <x v="26"/>
  </r>
  <r>
    <x v="1"/>
    <x v="26"/>
  </r>
  <r>
    <x v="1"/>
    <x v="26"/>
  </r>
  <r>
    <x v="1"/>
    <x v="26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7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8"/>
  </r>
  <r>
    <x v="1"/>
    <x v="29"/>
  </r>
  <r>
    <x v="1"/>
    <x v="29"/>
  </r>
  <r>
    <x v="1"/>
    <x v="29"/>
  </r>
  <r>
    <x v="1"/>
    <x v="29"/>
  </r>
  <r>
    <x v="1"/>
    <x v="29"/>
  </r>
  <r>
    <x v="1"/>
    <x v="29"/>
  </r>
  <r>
    <x v="1"/>
    <x v="29"/>
  </r>
  <r>
    <x v="1"/>
    <x v="29"/>
  </r>
  <r>
    <x v="1"/>
    <x v="29"/>
  </r>
  <r>
    <x v="1"/>
    <x v="29"/>
  </r>
  <r>
    <x v="1"/>
    <x v="30"/>
  </r>
  <r>
    <x v="1"/>
    <x v="30"/>
  </r>
  <r>
    <x v="1"/>
    <x v="30"/>
  </r>
  <r>
    <x v="1"/>
    <x v="30"/>
  </r>
  <r>
    <x v="1"/>
    <x v="30"/>
  </r>
  <r>
    <x v="1"/>
    <x v="30"/>
  </r>
  <r>
    <x v="1"/>
    <x v="30"/>
  </r>
  <r>
    <x v="1"/>
    <x v="30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1"/>
    <x v="31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2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3"/>
  </r>
  <r>
    <x v="2"/>
    <x v="34"/>
  </r>
  <r>
    <x v="2"/>
    <x v="34"/>
  </r>
  <r>
    <x v="2"/>
    <x v="34"/>
  </r>
  <r>
    <x v="2"/>
    <x v="34"/>
  </r>
  <r>
    <x v="2"/>
    <x v="35"/>
  </r>
  <r>
    <x v="2"/>
    <x v="35"/>
  </r>
  <r>
    <x v="2"/>
    <x v="36"/>
  </r>
  <r>
    <x v="2"/>
    <x v="36"/>
  </r>
  <r>
    <x v="2"/>
    <x v="37"/>
  </r>
  <r>
    <x v="2"/>
    <x v="37"/>
  </r>
  <r>
    <x v="2"/>
    <x v="38"/>
  </r>
  <r>
    <x v="2"/>
    <x v="38"/>
  </r>
  <r>
    <x v="2"/>
    <x v="39"/>
  </r>
  <r>
    <x v="2"/>
    <x v="39"/>
  </r>
  <r>
    <x v="2"/>
    <x v="40"/>
  </r>
  <r>
    <x v="2"/>
    <x v="40"/>
  </r>
  <r>
    <x v="2"/>
    <x v="41"/>
  </r>
  <r>
    <x v="2"/>
    <x v="41"/>
  </r>
  <r>
    <x v="2"/>
    <x v="42"/>
  </r>
  <r>
    <x v="2"/>
    <x v="42"/>
  </r>
  <r>
    <x v="2"/>
    <x v="43"/>
  </r>
  <r>
    <x v="2"/>
    <x v="43"/>
  </r>
  <r>
    <x v="2"/>
    <x v="44"/>
  </r>
  <r>
    <x v="2"/>
    <x v="44"/>
  </r>
  <r>
    <x v="2"/>
    <x v="45"/>
  </r>
  <r>
    <x v="2"/>
    <x v="45"/>
  </r>
  <r>
    <x v="2"/>
    <x v="46"/>
  </r>
  <r>
    <x v="2"/>
    <x v="46"/>
  </r>
  <r>
    <x v="2"/>
    <x v="47"/>
  </r>
  <r>
    <x v="2"/>
    <x v="47"/>
  </r>
  <r>
    <x v="2"/>
    <x v="48"/>
  </r>
  <r>
    <x v="2"/>
    <x v="48"/>
  </r>
  <r>
    <x v="2"/>
    <x v="49"/>
  </r>
  <r>
    <x v="2"/>
    <x v="49"/>
  </r>
  <r>
    <x v="2"/>
    <x v="50"/>
  </r>
  <r>
    <x v="2"/>
    <x v="50"/>
  </r>
  <r>
    <x v="2"/>
    <x v="51"/>
  </r>
  <r>
    <x v="2"/>
    <x v="51"/>
  </r>
  <r>
    <x v="2"/>
    <x v="52"/>
  </r>
  <r>
    <x v="2"/>
    <x v="52"/>
  </r>
  <r>
    <x v="2"/>
    <x v="53"/>
  </r>
  <r>
    <x v="2"/>
    <x v="53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5"/>
  </r>
  <r>
    <x v="2"/>
    <x v="55"/>
  </r>
  <r>
    <x v="2"/>
    <x v="56"/>
  </r>
  <r>
    <x v="2"/>
    <x v="56"/>
  </r>
  <r>
    <x v="2"/>
    <x v="57"/>
  </r>
  <r>
    <x v="2"/>
    <x v="57"/>
  </r>
  <r>
    <x v="2"/>
    <x v="58"/>
  </r>
  <r>
    <x v="2"/>
    <x v="58"/>
  </r>
  <r>
    <x v="2"/>
    <x v="59"/>
  </r>
  <r>
    <x v="2"/>
    <x v="59"/>
  </r>
  <r>
    <x v="2"/>
    <x v="60"/>
  </r>
  <r>
    <x v="2"/>
    <x v="60"/>
  </r>
  <r>
    <x v="2"/>
    <x v="61"/>
  </r>
  <r>
    <x v="2"/>
    <x v="61"/>
  </r>
  <r>
    <x v="2"/>
    <x v="62"/>
  </r>
  <r>
    <x v="2"/>
    <x v="62"/>
  </r>
  <r>
    <x v="2"/>
    <x v="63"/>
  </r>
  <r>
    <x v="2"/>
    <x v="63"/>
  </r>
  <r>
    <x v="2"/>
    <x v="64"/>
  </r>
  <r>
    <x v="2"/>
    <x v="64"/>
  </r>
  <r>
    <x v="2"/>
    <x v="65"/>
  </r>
  <r>
    <x v="2"/>
    <x v="65"/>
  </r>
  <r>
    <x v="2"/>
    <x v="66"/>
  </r>
  <r>
    <x v="2"/>
    <x v="66"/>
  </r>
  <r>
    <x v="2"/>
    <x v="67"/>
  </r>
  <r>
    <x v="2"/>
    <x v="67"/>
  </r>
  <r>
    <x v="2"/>
    <x v="68"/>
  </r>
  <r>
    <x v="2"/>
    <x v="68"/>
  </r>
  <r>
    <x v="2"/>
    <x v="69"/>
  </r>
  <r>
    <x v="2"/>
    <x v="69"/>
  </r>
  <r>
    <x v="2"/>
    <x v="70"/>
  </r>
  <r>
    <x v="2"/>
    <x v="70"/>
  </r>
  <r>
    <x v="2"/>
    <x v="71"/>
  </r>
  <r>
    <x v="2"/>
    <x v="71"/>
  </r>
  <r>
    <x v="2"/>
    <x v="72"/>
  </r>
  <r>
    <x v="2"/>
    <x v="72"/>
  </r>
  <r>
    <x v="2"/>
    <x v="73"/>
  </r>
  <r>
    <x v="2"/>
    <x v="73"/>
  </r>
  <r>
    <x v="2"/>
    <x v="74"/>
  </r>
  <r>
    <x v="2"/>
    <x v="74"/>
  </r>
  <r>
    <x v="2"/>
    <x v="75"/>
  </r>
  <r>
    <x v="2"/>
    <x v="75"/>
  </r>
  <r>
    <x v="2"/>
    <x v="76"/>
  </r>
  <r>
    <x v="2"/>
    <x v="76"/>
  </r>
  <r>
    <x v="2"/>
    <x v="77"/>
  </r>
  <r>
    <x v="2"/>
    <x v="77"/>
  </r>
  <r>
    <x v="2"/>
    <x v="36"/>
  </r>
  <r>
    <x v="2"/>
    <x v="36"/>
  </r>
  <r>
    <x v="2"/>
    <x v="36"/>
  </r>
  <r>
    <x v="2"/>
    <x v="36"/>
  </r>
  <r>
    <x v="2"/>
    <x v="36"/>
  </r>
  <r>
    <x v="2"/>
    <x v="36"/>
  </r>
  <r>
    <x v="2"/>
    <x v="36"/>
  </r>
  <r>
    <x v="2"/>
    <x v="36"/>
  </r>
  <r>
    <x v="2"/>
    <x v="38"/>
  </r>
  <r>
    <x v="2"/>
    <x v="38"/>
  </r>
  <r>
    <x v="2"/>
    <x v="38"/>
  </r>
  <r>
    <x v="2"/>
    <x v="38"/>
  </r>
  <r>
    <x v="2"/>
    <x v="3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78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2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3"/>
  </r>
  <r>
    <x v="2"/>
    <x v="44"/>
  </r>
  <r>
    <x v="2"/>
    <x v="44"/>
  </r>
  <r>
    <x v="2"/>
    <x v="45"/>
  </r>
  <r>
    <x v="2"/>
    <x v="45"/>
  </r>
  <r>
    <x v="2"/>
    <x v="45"/>
  </r>
  <r>
    <x v="2"/>
    <x v="45"/>
  </r>
  <r>
    <x v="2"/>
    <x v="45"/>
  </r>
  <r>
    <x v="2"/>
    <x v="45"/>
  </r>
  <r>
    <x v="2"/>
    <x v="45"/>
  </r>
  <r>
    <x v="2"/>
    <x v="45"/>
  </r>
  <r>
    <x v="2"/>
    <x v="45"/>
  </r>
  <r>
    <x v="2"/>
    <x v="45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7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48"/>
  </r>
  <r>
    <x v="2"/>
    <x v="50"/>
  </r>
  <r>
    <x v="2"/>
    <x v="50"/>
  </r>
  <r>
    <x v="2"/>
    <x v="50"/>
  </r>
  <r>
    <x v="2"/>
    <x v="50"/>
  </r>
  <r>
    <x v="2"/>
    <x v="50"/>
  </r>
  <r>
    <x v="2"/>
    <x v="50"/>
  </r>
  <r>
    <x v="2"/>
    <x v="50"/>
  </r>
  <r>
    <x v="2"/>
    <x v="79"/>
  </r>
  <r>
    <x v="2"/>
    <x v="79"/>
  </r>
  <r>
    <x v="2"/>
    <x v="79"/>
  </r>
  <r>
    <x v="2"/>
    <x v="80"/>
  </r>
  <r>
    <x v="2"/>
    <x v="80"/>
  </r>
  <r>
    <x v="2"/>
    <x v="80"/>
  </r>
  <r>
    <x v="2"/>
    <x v="81"/>
  </r>
  <r>
    <x v="2"/>
    <x v="81"/>
  </r>
  <r>
    <x v="2"/>
    <x v="81"/>
  </r>
  <r>
    <x v="2"/>
    <x v="80"/>
  </r>
  <r>
    <x v="2"/>
    <x v="80"/>
  </r>
  <r>
    <x v="2"/>
    <x v="80"/>
  </r>
  <r>
    <x v="2"/>
    <x v="80"/>
  </r>
  <r>
    <x v="2"/>
    <x v="80"/>
  </r>
  <r>
    <x v="2"/>
    <x v="52"/>
  </r>
  <r>
    <x v="2"/>
    <x v="52"/>
  </r>
  <r>
    <x v="2"/>
    <x v="52"/>
  </r>
  <r>
    <x v="2"/>
    <x v="52"/>
  </r>
  <r>
    <x v="2"/>
    <x v="52"/>
  </r>
  <r>
    <x v="2"/>
    <x v="52"/>
  </r>
  <r>
    <x v="2"/>
    <x v="52"/>
  </r>
  <r>
    <x v="2"/>
    <x v="52"/>
  </r>
  <r>
    <x v="2"/>
    <x v="52"/>
  </r>
  <r>
    <x v="2"/>
    <x v="52"/>
  </r>
  <r>
    <x v="2"/>
    <x v="53"/>
  </r>
  <r>
    <x v="2"/>
    <x v="53"/>
  </r>
  <r>
    <x v="2"/>
    <x v="53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4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5"/>
  </r>
  <r>
    <x v="2"/>
    <x v="56"/>
  </r>
  <r>
    <x v="2"/>
    <x v="56"/>
  </r>
  <r>
    <x v="2"/>
    <x v="56"/>
  </r>
  <r>
    <x v="2"/>
    <x v="56"/>
  </r>
  <r>
    <x v="2"/>
    <x v="56"/>
  </r>
  <r>
    <x v="2"/>
    <x v="56"/>
  </r>
  <r>
    <x v="2"/>
    <x v="56"/>
  </r>
  <r>
    <x v="2"/>
    <x v="56"/>
  </r>
  <r>
    <x v="2"/>
    <x v="56"/>
  </r>
  <r>
    <x v="2"/>
    <x v="56"/>
  </r>
  <r>
    <x v="2"/>
    <x v="56"/>
  </r>
  <r>
    <x v="2"/>
    <x v="58"/>
  </r>
  <r>
    <x v="2"/>
    <x v="58"/>
  </r>
  <r>
    <x v="2"/>
    <x v="58"/>
  </r>
  <r>
    <x v="2"/>
    <x v="58"/>
  </r>
  <r>
    <x v="2"/>
    <x v="59"/>
  </r>
  <r>
    <x v="2"/>
    <x v="59"/>
  </r>
  <r>
    <x v="2"/>
    <x v="59"/>
  </r>
  <r>
    <x v="2"/>
    <x v="59"/>
  </r>
  <r>
    <x v="2"/>
    <x v="59"/>
  </r>
  <r>
    <x v="2"/>
    <x v="59"/>
  </r>
  <r>
    <x v="2"/>
    <x v="59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1"/>
  </r>
  <r>
    <x v="2"/>
    <x v="63"/>
  </r>
  <r>
    <x v="2"/>
    <x v="63"/>
  </r>
  <r>
    <x v="2"/>
    <x v="63"/>
  </r>
  <r>
    <x v="2"/>
    <x v="63"/>
  </r>
  <r>
    <x v="2"/>
    <x v="63"/>
  </r>
  <r>
    <x v="2"/>
    <x v="67"/>
  </r>
  <r>
    <x v="2"/>
    <x v="67"/>
  </r>
  <r>
    <x v="2"/>
    <x v="67"/>
  </r>
  <r>
    <x v="2"/>
    <x v="67"/>
  </r>
  <r>
    <x v="2"/>
    <x v="68"/>
  </r>
  <r>
    <x v="2"/>
    <x v="68"/>
  </r>
  <r>
    <x v="2"/>
    <x v="68"/>
  </r>
  <r>
    <x v="2"/>
    <x v="68"/>
  </r>
  <r>
    <x v="2"/>
    <x v="68"/>
  </r>
  <r>
    <x v="2"/>
    <x v="68"/>
  </r>
  <r>
    <x v="2"/>
    <x v="68"/>
  </r>
  <r>
    <x v="2"/>
    <x v="68"/>
  </r>
  <r>
    <x v="2"/>
    <x v="68"/>
  </r>
  <r>
    <x v="2"/>
    <x v="68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69"/>
  </r>
  <r>
    <x v="2"/>
    <x v="70"/>
  </r>
  <r>
    <x v="2"/>
    <x v="70"/>
  </r>
  <r>
    <x v="2"/>
    <x v="70"/>
  </r>
  <r>
    <x v="2"/>
    <x v="70"/>
  </r>
  <r>
    <x v="2"/>
    <x v="70"/>
  </r>
  <r>
    <x v="2"/>
    <x v="70"/>
  </r>
  <r>
    <x v="2"/>
    <x v="70"/>
  </r>
  <r>
    <x v="2"/>
    <x v="70"/>
  </r>
  <r>
    <x v="2"/>
    <x v="70"/>
  </r>
  <r>
    <x v="2"/>
    <x v="73"/>
  </r>
  <r>
    <x v="2"/>
    <x v="73"/>
  </r>
  <r>
    <x v="2"/>
    <x v="73"/>
  </r>
  <r>
    <x v="2"/>
    <x v="73"/>
  </r>
  <r>
    <x v="2"/>
    <x v="73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4"/>
  </r>
  <r>
    <x v="2"/>
    <x v="75"/>
  </r>
  <r>
    <x v="2"/>
    <x v="75"/>
  </r>
  <r>
    <x v="2"/>
    <x v="75"/>
  </r>
  <r>
    <x v="2"/>
    <x v="75"/>
  </r>
  <r>
    <x v="2"/>
    <x v="75"/>
  </r>
  <r>
    <x v="2"/>
    <x v="75"/>
  </r>
  <r>
    <x v="2"/>
    <x v="75"/>
  </r>
  <r>
    <x v="2"/>
    <x v="75"/>
  </r>
  <r>
    <x v="2"/>
    <x v="76"/>
  </r>
  <r>
    <x v="2"/>
    <x v="76"/>
  </r>
  <r>
    <x v="2"/>
    <x v="76"/>
  </r>
  <r>
    <x v="2"/>
    <x v="76"/>
  </r>
  <r>
    <x v="2"/>
    <x v="76"/>
  </r>
  <r>
    <x v="3"/>
    <x v="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9">
  <r>
    <x v="0"/>
    <x v="0"/>
    <n v="1"/>
    <x v="0"/>
  </r>
  <r>
    <x v="0"/>
    <x v="0"/>
    <n v="46"/>
    <x v="0"/>
  </r>
  <r>
    <x v="1"/>
    <x v="0"/>
    <n v="0"/>
    <x v="0"/>
  </r>
  <r>
    <x v="1"/>
    <x v="0"/>
    <n v="0"/>
    <x v="0"/>
  </r>
  <r>
    <x v="1"/>
    <x v="0"/>
    <n v="46"/>
    <x v="0"/>
  </r>
  <r>
    <x v="1"/>
    <x v="0"/>
    <n v="46"/>
    <x v="0"/>
  </r>
  <r>
    <x v="0"/>
    <x v="1"/>
    <n v="30"/>
    <x v="1"/>
  </r>
  <r>
    <x v="0"/>
    <x v="1"/>
    <n v="5"/>
    <x v="1"/>
  </r>
  <r>
    <x v="0"/>
    <x v="1"/>
    <n v="5"/>
    <x v="1"/>
  </r>
  <r>
    <x v="0"/>
    <x v="1"/>
    <n v="24"/>
    <x v="1"/>
  </r>
  <r>
    <x v="0"/>
    <x v="1"/>
    <n v="24"/>
    <x v="1"/>
  </r>
  <r>
    <x v="0"/>
    <x v="1"/>
    <n v="30"/>
    <x v="1"/>
  </r>
  <r>
    <x v="0"/>
    <x v="1"/>
    <n v="24"/>
    <x v="1"/>
  </r>
  <r>
    <x v="0"/>
    <x v="1"/>
    <n v="26"/>
    <x v="1"/>
  </r>
  <r>
    <x v="0"/>
    <x v="1"/>
    <n v="26"/>
    <x v="1"/>
  </r>
  <r>
    <x v="0"/>
    <x v="1"/>
    <n v="25"/>
    <x v="1"/>
  </r>
  <r>
    <x v="0"/>
    <x v="1"/>
    <n v="25"/>
    <x v="1"/>
  </r>
  <r>
    <x v="0"/>
    <x v="1"/>
    <n v="32"/>
    <x v="1"/>
  </r>
  <r>
    <x v="0"/>
    <x v="1"/>
    <n v="31"/>
    <x v="1"/>
  </r>
  <r>
    <x v="0"/>
    <x v="1"/>
    <n v="31"/>
    <x v="1"/>
  </r>
  <r>
    <x v="0"/>
    <x v="1"/>
    <n v="30"/>
    <x v="1"/>
  </r>
  <r>
    <x v="0"/>
    <x v="1"/>
    <n v="32"/>
    <x v="1"/>
  </r>
  <r>
    <x v="0"/>
    <x v="1"/>
    <n v="30"/>
    <x v="1"/>
  </r>
  <r>
    <x v="0"/>
    <x v="1"/>
    <n v="32"/>
    <x v="1"/>
  </r>
  <r>
    <x v="0"/>
    <x v="1"/>
    <n v="31"/>
    <x v="1"/>
  </r>
  <r>
    <x v="0"/>
    <x v="1"/>
    <n v="25"/>
    <x v="1"/>
  </r>
  <r>
    <x v="0"/>
    <x v="1"/>
    <n v="26"/>
    <x v="1"/>
  </r>
  <r>
    <x v="0"/>
    <x v="1"/>
    <n v="31"/>
    <x v="1"/>
  </r>
  <r>
    <x v="0"/>
    <x v="1"/>
    <n v="32"/>
    <x v="1"/>
  </r>
  <r>
    <x v="0"/>
    <x v="1"/>
    <n v="26"/>
    <x v="1"/>
  </r>
  <r>
    <x v="0"/>
    <x v="1"/>
    <n v="25"/>
    <x v="1"/>
  </r>
  <r>
    <x v="0"/>
    <x v="1"/>
    <n v="24"/>
    <x v="1"/>
  </r>
  <r>
    <x v="0"/>
    <x v="1"/>
    <n v="32"/>
    <x v="1"/>
  </r>
  <r>
    <x v="0"/>
    <x v="1"/>
    <n v="30"/>
    <x v="1"/>
  </r>
  <r>
    <x v="0"/>
    <x v="1"/>
    <n v="31"/>
    <x v="1"/>
  </r>
  <r>
    <x v="0"/>
    <x v="1"/>
    <n v="24"/>
    <x v="1"/>
  </r>
  <r>
    <x v="0"/>
    <x v="1"/>
    <n v="26"/>
    <x v="1"/>
  </r>
  <r>
    <x v="0"/>
    <x v="1"/>
    <n v="32"/>
    <x v="1"/>
  </r>
  <r>
    <x v="0"/>
    <x v="1"/>
    <n v="31"/>
    <x v="1"/>
  </r>
  <r>
    <x v="0"/>
    <x v="1"/>
    <n v="25"/>
    <x v="1"/>
  </r>
  <r>
    <x v="0"/>
    <x v="1"/>
    <n v="25"/>
    <x v="1"/>
  </r>
  <r>
    <x v="0"/>
    <x v="1"/>
    <n v="26"/>
    <x v="1"/>
  </r>
  <r>
    <x v="0"/>
    <x v="1"/>
    <n v="54"/>
    <x v="1"/>
  </r>
  <r>
    <x v="0"/>
    <x v="1"/>
    <n v="1"/>
    <x v="1"/>
  </r>
  <r>
    <x v="0"/>
    <x v="1"/>
    <n v="54"/>
    <x v="1"/>
  </r>
  <r>
    <x v="0"/>
    <x v="1"/>
    <n v="1"/>
    <x v="1"/>
  </r>
  <r>
    <x v="0"/>
    <x v="1"/>
    <n v="54"/>
    <x v="1"/>
  </r>
  <r>
    <x v="0"/>
    <x v="1"/>
    <n v="1"/>
    <x v="1"/>
  </r>
  <r>
    <x v="0"/>
    <x v="2"/>
    <n v="5"/>
    <x v="2"/>
  </r>
  <r>
    <x v="0"/>
    <x v="2"/>
    <n v="0"/>
    <x v="2"/>
  </r>
  <r>
    <x v="0"/>
    <x v="2"/>
    <n v="0"/>
    <x v="2"/>
  </r>
  <r>
    <x v="0"/>
    <x v="2"/>
    <n v="5"/>
    <x v="2"/>
  </r>
  <r>
    <x v="0"/>
    <x v="2"/>
    <n v="2"/>
    <x v="2"/>
  </r>
  <r>
    <x v="0"/>
    <x v="2"/>
    <n v="0"/>
    <x v="2"/>
  </r>
  <r>
    <x v="0"/>
    <x v="2"/>
    <n v="2"/>
    <x v="2"/>
  </r>
  <r>
    <x v="0"/>
    <x v="2"/>
    <n v="0"/>
    <x v="2"/>
  </r>
  <r>
    <x v="0"/>
    <x v="2"/>
    <n v="2"/>
    <x v="2"/>
  </r>
  <r>
    <x v="0"/>
    <x v="2"/>
    <n v="0"/>
    <x v="2"/>
  </r>
  <r>
    <x v="0"/>
    <x v="2"/>
    <n v="2"/>
    <x v="2"/>
  </r>
  <r>
    <x v="0"/>
    <x v="2"/>
    <n v="0"/>
    <x v="2"/>
  </r>
  <r>
    <x v="0"/>
    <x v="2"/>
    <n v="0"/>
    <x v="2"/>
  </r>
  <r>
    <x v="0"/>
    <x v="2"/>
    <n v="2"/>
    <x v="2"/>
  </r>
  <r>
    <x v="0"/>
    <x v="2"/>
    <n v="0"/>
    <x v="2"/>
  </r>
  <r>
    <x v="0"/>
    <x v="2"/>
    <n v="2"/>
    <x v="2"/>
  </r>
  <r>
    <x v="0"/>
    <x v="2"/>
    <s v="1.5"/>
    <x v="2"/>
  </r>
  <r>
    <x v="0"/>
    <x v="2"/>
    <n v="2"/>
    <x v="2"/>
  </r>
  <r>
    <x v="0"/>
    <x v="2"/>
    <n v="2"/>
    <x v="2"/>
  </r>
  <r>
    <x v="0"/>
    <x v="2"/>
    <s v="1.5"/>
    <x v="2"/>
  </r>
  <r>
    <x v="0"/>
    <x v="2"/>
    <n v="2"/>
    <x v="2"/>
  </r>
  <r>
    <x v="0"/>
    <x v="2"/>
    <n v="2"/>
    <x v="2"/>
  </r>
  <r>
    <x v="0"/>
    <x v="2"/>
    <s v="1.5"/>
    <x v="2"/>
  </r>
  <r>
    <x v="0"/>
    <x v="2"/>
    <s v="1.5"/>
    <x v="2"/>
  </r>
  <r>
    <x v="0"/>
    <x v="2"/>
    <s v="1.5"/>
    <x v="2"/>
  </r>
  <r>
    <x v="0"/>
    <x v="2"/>
    <n v="2"/>
    <x v="2"/>
  </r>
  <r>
    <x v="0"/>
    <x v="2"/>
    <n v="2"/>
    <x v="2"/>
  </r>
  <r>
    <x v="0"/>
    <x v="2"/>
    <s v="1.5"/>
    <x v="2"/>
  </r>
  <r>
    <x v="0"/>
    <x v="2"/>
    <n v="2"/>
    <x v="2"/>
  </r>
  <r>
    <x v="0"/>
    <x v="2"/>
    <n v="2"/>
    <x v="2"/>
  </r>
  <r>
    <x v="0"/>
    <x v="2"/>
    <s v="1.5"/>
    <x v="2"/>
  </r>
  <r>
    <x v="0"/>
    <x v="3"/>
    <n v="147"/>
    <x v="3"/>
  </r>
  <r>
    <x v="0"/>
    <x v="3"/>
    <n v="141"/>
    <x v="3"/>
  </r>
  <r>
    <x v="0"/>
    <x v="3"/>
    <n v="147"/>
    <x v="3"/>
  </r>
  <r>
    <x v="0"/>
    <x v="3"/>
    <n v="141"/>
    <x v="3"/>
  </r>
  <r>
    <x v="0"/>
    <x v="3"/>
    <n v="141"/>
    <x v="3"/>
  </r>
  <r>
    <x v="0"/>
    <x v="3"/>
    <n v="147"/>
    <x v="3"/>
  </r>
  <r>
    <x v="0"/>
    <x v="3"/>
    <n v="144"/>
    <x v="3"/>
  </r>
  <r>
    <x v="0"/>
    <x v="3"/>
    <n v="146"/>
    <x v="3"/>
  </r>
  <r>
    <x v="0"/>
    <x v="3"/>
    <n v="141"/>
    <x v="3"/>
  </r>
  <r>
    <x v="0"/>
    <x v="3"/>
    <n v="146"/>
    <x v="3"/>
  </r>
  <r>
    <x v="0"/>
    <x v="3"/>
    <n v="141"/>
    <x v="3"/>
  </r>
  <r>
    <x v="0"/>
    <x v="3"/>
    <n v="144"/>
    <x v="3"/>
  </r>
  <r>
    <x v="0"/>
    <x v="3"/>
    <n v="146"/>
    <x v="3"/>
  </r>
  <r>
    <x v="0"/>
    <x v="3"/>
    <n v="141"/>
    <x v="3"/>
  </r>
  <r>
    <x v="0"/>
    <x v="3"/>
    <n v="144"/>
    <x v="3"/>
  </r>
  <r>
    <x v="0"/>
    <x v="3"/>
    <n v="144"/>
    <x v="3"/>
  </r>
  <r>
    <x v="0"/>
    <x v="3"/>
    <n v="146"/>
    <x v="3"/>
  </r>
  <r>
    <x v="0"/>
    <x v="3"/>
    <n v="141"/>
    <x v="3"/>
  </r>
  <r>
    <x v="0"/>
    <x v="3"/>
    <n v="140"/>
    <x v="3"/>
  </r>
  <r>
    <x v="0"/>
    <x v="3"/>
    <n v="140"/>
    <x v="3"/>
  </r>
  <r>
    <x v="0"/>
    <x v="3"/>
    <n v="145"/>
    <x v="3"/>
  </r>
  <r>
    <x v="0"/>
    <x v="3"/>
    <n v="145"/>
    <x v="3"/>
  </r>
  <r>
    <x v="0"/>
    <x v="3"/>
    <n v="140"/>
    <x v="3"/>
  </r>
  <r>
    <x v="0"/>
    <x v="3"/>
    <n v="145"/>
    <x v="3"/>
  </r>
  <r>
    <x v="0"/>
    <x v="3"/>
    <n v="10"/>
    <x v="3"/>
  </r>
  <r>
    <x v="0"/>
    <x v="3"/>
    <n v="10"/>
    <x v="3"/>
  </r>
  <r>
    <x v="0"/>
    <x v="3"/>
    <n v="10"/>
    <x v="3"/>
  </r>
  <r>
    <x v="0"/>
    <x v="3"/>
    <n v="438"/>
    <x v="3"/>
  </r>
  <r>
    <x v="0"/>
    <x v="3"/>
    <n v="438"/>
    <x v="3"/>
  </r>
  <r>
    <x v="0"/>
    <x v="3"/>
    <n v="438"/>
    <x v="3"/>
  </r>
  <r>
    <x v="0"/>
    <x v="3"/>
    <n v="438"/>
    <x v="3"/>
  </r>
  <r>
    <x v="0"/>
    <x v="3"/>
    <n v="438"/>
    <x v="3"/>
  </r>
  <r>
    <x v="0"/>
    <x v="3"/>
    <n v="438"/>
    <x v="3"/>
  </r>
  <r>
    <x v="0"/>
    <x v="3"/>
    <n v="438"/>
    <x v="3"/>
  </r>
  <r>
    <x v="0"/>
    <x v="3"/>
    <n v="10"/>
    <x v="3"/>
  </r>
  <r>
    <x v="0"/>
    <x v="3"/>
    <n v="438"/>
    <x v="3"/>
  </r>
  <r>
    <x v="0"/>
    <x v="3"/>
    <n v="10"/>
    <x v="3"/>
  </r>
  <r>
    <x v="0"/>
    <x v="3"/>
    <n v="10"/>
    <x v="3"/>
  </r>
  <r>
    <x v="0"/>
    <x v="3"/>
    <n v="10"/>
    <x v="3"/>
  </r>
  <r>
    <x v="0"/>
    <x v="3"/>
    <n v="10"/>
    <x v="3"/>
  </r>
  <r>
    <x v="0"/>
    <x v="3"/>
    <n v="280"/>
    <x v="3"/>
  </r>
  <r>
    <x v="0"/>
    <x v="3"/>
    <n v="136"/>
    <x v="3"/>
  </r>
  <r>
    <x v="0"/>
    <x v="3"/>
    <n v="41"/>
    <x v="3"/>
  </r>
  <r>
    <x v="0"/>
    <x v="3"/>
    <n v="41"/>
    <x v="3"/>
  </r>
  <r>
    <x v="0"/>
    <x v="3"/>
    <n v="136"/>
    <x v="3"/>
  </r>
  <r>
    <x v="0"/>
    <x v="3"/>
    <n v="280"/>
    <x v="3"/>
  </r>
  <r>
    <x v="0"/>
    <x v="3"/>
    <n v="9"/>
    <x v="3"/>
  </r>
  <r>
    <x v="0"/>
    <x v="3"/>
    <n v="24"/>
    <x v="3"/>
  </r>
  <r>
    <x v="0"/>
    <x v="3"/>
    <n v="126"/>
    <x v="3"/>
  </r>
  <r>
    <x v="0"/>
    <x v="3"/>
    <n v="17"/>
    <x v="3"/>
  </r>
  <r>
    <x v="0"/>
    <x v="3"/>
    <n v="24"/>
    <x v="3"/>
  </r>
  <r>
    <x v="0"/>
    <x v="3"/>
    <n v="24"/>
    <x v="3"/>
  </r>
  <r>
    <x v="0"/>
    <x v="3"/>
    <n v="24"/>
    <x v="3"/>
  </r>
  <r>
    <x v="0"/>
    <x v="3"/>
    <n v="126"/>
    <x v="3"/>
  </r>
  <r>
    <x v="0"/>
    <x v="3"/>
    <n v="24"/>
    <x v="3"/>
  </r>
  <r>
    <x v="0"/>
    <x v="3"/>
    <n v="126"/>
    <x v="3"/>
  </r>
  <r>
    <x v="0"/>
    <x v="3"/>
    <n v="126"/>
    <x v="3"/>
  </r>
  <r>
    <x v="0"/>
    <x v="3"/>
    <n v="126"/>
    <x v="3"/>
  </r>
  <r>
    <x v="0"/>
    <x v="3"/>
    <n v="126"/>
    <x v="3"/>
  </r>
  <r>
    <x v="0"/>
    <x v="3"/>
    <n v="24"/>
    <x v="3"/>
  </r>
  <r>
    <x v="0"/>
    <x v="3"/>
    <n v="24"/>
    <x v="3"/>
  </r>
  <r>
    <x v="0"/>
    <x v="3"/>
    <n v="126"/>
    <x v="3"/>
  </r>
  <r>
    <x v="0"/>
    <x v="3"/>
    <n v="126"/>
    <x v="3"/>
  </r>
  <r>
    <x v="0"/>
    <x v="3"/>
    <n v="24"/>
    <x v="3"/>
  </r>
  <r>
    <x v="0"/>
    <x v="3"/>
    <n v="24"/>
    <x v="3"/>
  </r>
  <r>
    <x v="0"/>
    <x v="3"/>
    <n v="126"/>
    <x v="3"/>
  </r>
  <r>
    <x v="0"/>
    <x v="3"/>
    <n v="24"/>
    <x v="3"/>
  </r>
  <r>
    <x v="0"/>
    <x v="3"/>
    <n v="126"/>
    <x v="3"/>
  </r>
  <r>
    <x v="0"/>
    <x v="3"/>
    <n v="24"/>
    <x v="3"/>
  </r>
  <r>
    <x v="0"/>
    <x v="3"/>
    <n v="126"/>
    <x v="3"/>
  </r>
  <r>
    <x v="0"/>
    <x v="3"/>
    <n v="24"/>
    <x v="3"/>
  </r>
  <r>
    <x v="0"/>
    <x v="3"/>
    <n v="126"/>
    <x v="3"/>
  </r>
  <r>
    <x v="0"/>
    <x v="3"/>
    <n v="26"/>
    <x v="3"/>
  </r>
  <r>
    <x v="0"/>
    <x v="3"/>
    <n v="28"/>
    <x v="3"/>
  </r>
  <r>
    <x v="0"/>
    <x v="3"/>
    <n v="128"/>
    <x v="3"/>
  </r>
  <r>
    <x v="0"/>
    <x v="3"/>
    <n v="133"/>
    <x v="3"/>
  </r>
  <r>
    <x v="0"/>
    <x v="3"/>
    <n v="130"/>
    <x v="3"/>
  </r>
  <r>
    <x v="0"/>
    <x v="3"/>
    <n v="31"/>
    <x v="3"/>
  </r>
  <r>
    <x v="0"/>
    <x v="3"/>
    <n v="77"/>
    <x v="3"/>
  </r>
  <r>
    <x v="0"/>
    <x v="3"/>
    <n v="30"/>
    <x v="3"/>
  </r>
  <r>
    <x v="0"/>
    <x v="3"/>
    <n v="493"/>
    <x v="3"/>
  </r>
  <r>
    <x v="0"/>
    <x v="3"/>
    <n v="493"/>
    <x v="3"/>
  </r>
  <r>
    <x v="0"/>
    <x v="3"/>
    <n v="493"/>
    <x v="3"/>
  </r>
  <r>
    <x v="0"/>
    <x v="3"/>
    <n v="0"/>
    <x v="3"/>
  </r>
  <r>
    <x v="0"/>
    <x v="3"/>
    <n v="0"/>
    <x v="3"/>
  </r>
  <r>
    <x v="0"/>
    <x v="3"/>
    <n v="0"/>
    <x v="3"/>
  </r>
  <r>
    <x v="0"/>
    <x v="3"/>
    <n v="493"/>
    <x v="3"/>
  </r>
  <r>
    <x v="0"/>
    <x v="3"/>
    <n v="0"/>
    <x v="3"/>
  </r>
  <r>
    <x v="0"/>
    <x v="4"/>
    <n v="4"/>
    <x v="4"/>
  </r>
  <r>
    <x v="0"/>
    <x v="4"/>
    <n v="389"/>
    <x v="4"/>
  </r>
  <r>
    <x v="0"/>
    <x v="4"/>
    <n v="389"/>
    <x v="4"/>
  </r>
  <r>
    <x v="0"/>
    <x v="4"/>
    <n v="4"/>
    <x v="4"/>
  </r>
  <r>
    <x v="0"/>
    <x v="4"/>
    <n v="4"/>
    <x v="4"/>
  </r>
  <r>
    <x v="0"/>
    <x v="4"/>
    <n v="389"/>
    <x v="4"/>
  </r>
  <r>
    <x v="0"/>
    <x v="4"/>
    <n v="389"/>
    <x v="4"/>
  </r>
  <r>
    <x v="0"/>
    <x v="4"/>
    <n v="389"/>
    <x v="4"/>
  </r>
  <r>
    <x v="0"/>
    <x v="4"/>
    <n v="4"/>
    <x v="4"/>
  </r>
  <r>
    <x v="0"/>
    <x v="4"/>
    <n v="4"/>
    <x v="4"/>
  </r>
  <r>
    <x v="0"/>
    <x v="4"/>
    <n v="3"/>
    <x v="4"/>
  </r>
  <r>
    <x v="0"/>
    <x v="4"/>
    <n v="3"/>
    <x v="4"/>
  </r>
  <r>
    <x v="0"/>
    <x v="4"/>
    <n v="2"/>
    <x v="4"/>
  </r>
  <r>
    <x v="0"/>
    <x v="4"/>
    <n v="1"/>
    <x v="4"/>
  </r>
  <r>
    <x v="0"/>
    <x v="4"/>
    <n v="2"/>
    <x v="4"/>
  </r>
  <r>
    <x v="0"/>
    <x v="4"/>
    <n v="0"/>
    <x v="4"/>
  </r>
  <r>
    <x v="0"/>
    <x v="4"/>
    <n v="1"/>
    <x v="4"/>
  </r>
  <r>
    <x v="0"/>
    <x v="4"/>
    <n v="0"/>
    <x v="4"/>
  </r>
  <r>
    <x v="0"/>
    <x v="4"/>
    <n v="4"/>
    <x v="4"/>
  </r>
  <r>
    <x v="0"/>
    <x v="4"/>
    <n v="4"/>
    <x v="4"/>
  </r>
  <r>
    <x v="0"/>
    <x v="4"/>
    <n v="65"/>
    <x v="5"/>
  </r>
  <r>
    <x v="0"/>
    <x v="4"/>
    <n v="84"/>
    <x v="5"/>
  </r>
  <r>
    <x v="0"/>
    <x v="4"/>
    <n v="77"/>
    <x v="4"/>
  </r>
  <r>
    <x v="0"/>
    <x v="4"/>
    <n v="76"/>
    <x v="5"/>
  </r>
  <r>
    <x v="0"/>
    <x v="4"/>
    <n v="79"/>
    <x v="5"/>
  </r>
  <r>
    <x v="0"/>
    <x v="4"/>
    <n v="64"/>
    <x v="4"/>
  </r>
  <r>
    <x v="0"/>
    <x v="4"/>
    <n v="108"/>
    <x v="4"/>
  </r>
  <r>
    <x v="0"/>
    <x v="4"/>
    <n v="76"/>
    <x v="5"/>
  </r>
  <r>
    <x v="0"/>
    <x v="4"/>
    <n v="89"/>
    <x v="5"/>
  </r>
  <r>
    <x v="0"/>
    <x v="4"/>
    <n v="96"/>
    <x v="4"/>
  </r>
  <r>
    <x v="0"/>
    <x v="4"/>
    <n v="475"/>
    <x v="4"/>
  </r>
  <r>
    <x v="0"/>
    <x v="4"/>
    <n v="382"/>
    <x v="4"/>
  </r>
  <r>
    <x v="0"/>
    <x v="4"/>
    <n v="469"/>
    <x v="4"/>
  </r>
  <r>
    <x v="0"/>
    <x v="4"/>
    <n v="543"/>
    <x v="4"/>
  </r>
  <r>
    <x v="0"/>
    <x v="4"/>
    <n v="469"/>
    <x v="4"/>
  </r>
  <r>
    <x v="0"/>
    <x v="5"/>
    <n v="0"/>
    <x v="6"/>
  </r>
  <r>
    <x v="0"/>
    <x v="5"/>
    <n v="0"/>
    <x v="6"/>
  </r>
  <r>
    <x v="0"/>
    <x v="5"/>
    <n v="1"/>
    <x v="6"/>
  </r>
  <r>
    <x v="0"/>
    <x v="5"/>
    <n v="7"/>
    <x v="6"/>
  </r>
  <r>
    <x v="0"/>
    <x v="5"/>
    <n v="1"/>
    <x v="6"/>
  </r>
  <r>
    <x v="0"/>
    <x v="5"/>
    <n v="5"/>
    <x v="6"/>
  </r>
  <r>
    <x v="0"/>
    <x v="5"/>
    <n v="2"/>
    <x v="6"/>
  </r>
  <r>
    <x v="0"/>
    <x v="5"/>
    <n v="2"/>
    <x v="6"/>
  </r>
  <r>
    <x v="0"/>
    <x v="5"/>
    <n v="4"/>
    <x v="6"/>
  </r>
  <r>
    <x v="0"/>
    <x v="5"/>
    <n v="3"/>
    <x v="6"/>
  </r>
  <r>
    <x v="0"/>
    <x v="5"/>
    <n v="8"/>
    <x v="6"/>
  </r>
  <r>
    <x v="0"/>
    <x v="5"/>
    <n v="3"/>
    <x v="6"/>
  </r>
  <r>
    <x v="0"/>
    <x v="5"/>
    <n v="4"/>
    <x v="6"/>
  </r>
  <r>
    <x v="0"/>
    <x v="5"/>
    <n v="12"/>
    <x v="6"/>
  </r>
  <r>
    <x v="0"/>
    <x v="5"/>
    <n v="13"/>
    <x v="6"/>
  </r>
  <r>
    <x v="0"/>
    <x v="5"/>
    <n v="13"/>
    <x v="6"/>
  </r>
  <r>
    <x v="0"/>
    <x v="5"/>
    <n v="15"/>
    <x v="6"/>
  </r>
  <r>
    <x v="0"/>
    <x v="5"/>
    <n v="8"/>
    <x v="6"/>
  </r>
  <r>
    <x v="0"/>
    <x v="5"/>
    <n v="9"/>
    <x v="6"/>
  </r>
  <r>
    <x v="0"/>
    <x v="5"/>
    <n v="14"/>
    <x v="6"/>
  </r>
  <r>
    <x v="0"/>
    <x v="5"/>
    <n v="9"/>
    <x v="6"/>
  </r>
  <r>
    <x v="0"/>
    <x v="5"/>
    <n v="11"/>
    <x v="6"/>
  </r>
  <r>
    <x v="0"/>
    <x v="5"/>
    <n v="6"/>
    <x v="6"/>
  </r>
  <r>
    <x v="0"/>
    <x v="5"/>
    <n v="14"/>
    <x v="6"/>
  </r>
  <r>
    <x v="0"/>
    <x v="5"/>
    <n v="11"/>
    <x v="6"/>
  </r>
  <r>
    <x v="0"/>
    <x v="5"/>
    <n v="10"/>
    <x v="6"/>
  </r>
  <r>
    <x v="0"/>
    <x v="5"/>
    <n v="16"/>
    <x v="6"/>
  </r>
  <r>
    <x v="0"/>
    <x v="5"/>
    <n v="10"/>
    <x v="6"/>
  </r>
  <r>
    <x v="0"/>
    <x v="5"/>
    <n v="12"/>
    <x v="6"/>
  </r>
  <r>
    <x v="0"/>
    <x v="5"/>
    <n v="16"/>
    <x v="6"/>
  </r>
  <r>
    <x v="0"/>
    <x v="5"/>
    <n v="5"/>
    <x v="6"/>
  </r>
  <r>
    <x v="0"/>
    <x v="5"/>
    <n v="7"/>
    <x v="6"/>
  </r>
  <r>
    <x v="0"/>
    <x v="5"/>
    <n v="18"/>
    <x v="6"/>
  </r>
  <r>
    <x v="0"/>
    <x v="5"/>
    <n v="18"/>
    <x v="6"/>
  </r>
  <r>
    <x v="0"/>
    <x v="5"/>
    <n v="17"/>
    <x v="6"/>
  </r>
  <r>
    <x v="0"/>
    <x v="5"/>
    <n v="17"/>
    <x v="6"/>
  </r>
  <r>
    <x v="0"/>
    <x v="5"/>
    <n v="15"/>
    <x v="6"/>
  </r>
  <r>
    <x v="0"/>
    <x v="5"/>
    <n v="6"/>
    <x v="6"/>
  </r>
  <r>
    <x v="0"/>
    <x v="5"/>
    <n v="7"/>
    <x v="6"/>
  </r>
  <r>
    <x v="0"/>
    <x v="5"/>
    <n v="6"/>
    <x v="6"/>
  </r>
  <r>
    <x v="0"/>
    <x v="5"/>
    <n v="0"/>
    <x v="6"/>
  </r>
  <r>
    <x v="0"/>
    <x v="5"/>
    <n v="1"/>
    <x v="6"/>
  </r>
  <r>
    <x v="0"/>
    <x v="5"/>
    <n v="6"/>
    <x v="6"/>
  </r>
  <r>
    <x v="0"/>
    <x v="5"/>
    <n v="0"/>
    <x v="6"/>
  </r>
  <r>
    <x v="0"/>
    <x v="5"/>
    <n v="10"/>
    <x v="6"/>
  </r>
  <r>
    <x v="0"/>
    <x v="5"/>
    <n v="7"/>
    <x v="6"/>
  </r>
  <r>
    <x v="0"/>
    <x v="5"/>
    <n v="1"/>
    <x v="6"/>
  </r>
  <r>
    <x v="0"/>
    <x v="5"/>
    <n v="10"/>
    <x v="6"/>
  </r>
  <r>
    <x v="0"/>
    <x v="5"/>
    <n v="11"/>
    <x v="6"/>
  </r>
  <r>
    <x v="0"/>
    <x v="5"/>
    <n v="12"/>
    <x v="6"/>
  </r>
  <r>
    <x v="0"/>
    <x v="5"/>
    <n v="14"/>
    <x v="6"/>
  </r>
  <r>
    <x v="0"/>
    <x v="5"/>
    <n v="9"/>
    <x v="6"/>
  </r>
  <r>
    <x v="0"/>
    <x v="5"/>
    <n v="13"/>
    <x v="6"/>
  </r>
  <r>
    <x v="0"/>
    <x v="5"/>
    <n v="4"/>
    <x v="6"/>
  </r>
  <r>
    <x v="0"/>
    <x v="5"/>
    <n v="9"/>
    <x v="6"/>
  </r>
  <r>
    <x v="0"/>
    <x v="5"/>
    <n v="11"/>
    <x v="6"/>
  </r>
  <r>
    <x v="0"/>
    <x v="5"/>
    <n v="13"/>
    <x v="6"/>
  </r>
  <r>
    <x v="0"/>
    <x v="5"/>
    <n v="4"/>
    <x v="6"/>
  </r>
  <r>
    <x v="0"/>
    <x v="5"/>
    <n v="12"/>
    <x v="6"/>
  </r>
  <r>
    <x v="0"/>
    <x v="5"/>
    <n v="3"/>
    <x v="6"/>
  </r>
  <r>
    <x v="0"/>
    <x v="5"/>
    <n v="14"/>
    <x v="6"/>
  </r>
  <r>
    <x v="0"/>
    <x v="5"/>
    <n v="2"/>
    <x v="6"/>
  </r>
  <r>
    <x v="0"/>
    <x v="5"/>
    <n v="16"/>
    <x v="6"/>
  </r>
  <r>
    <x v="0"/>
    <x v="5"/>
    <n v="15"/>
    <x v="6"/>
  </r>
  <r>
    <x v="0"/>
    <x v="5"/>
    <n v="16"/>
    <x v="6"/>
  </r>
  <r>
    <x v="0"/>
    <x v="5"/>
    <n v="3"/>
    <x v="6"/>
  </r>
  <r>
    <x v="0"/>
    <x v="5"/>
    <n v="2"/>
    <x v="6"/>
  </r>
  <r>
    <x v="0"/>
    <x v="5"/>
    <n v="17"/>
    <x v="6"/>
  </r>
  <r>
    <x v="0"/>
    <x v="5"/>
    <n v="17"/>
    <x v="6"/>
  </r>
  <r>
    <x v="0"/>
    <x v="5"/>
    <n v="5"/>
    <x v="6"/>
  </r>
  <r>
    <x v="0"/>
    <x v="5"/>
    <n v="15"/>
    <x v="6"/>
  </r>
  <r>
    <x v="0"/>
    <x v="5"/>
    <n v="8"/>
    <x v="6"/>
  </r>
  <r>
    <x v="0"/>
    <x v="5"/>
    <n v="18"/>
    <x v="6"/>
  </r>
  <r>
    <x v="0"/>
    <x v="5"/>
    <n v="18"/>
    <x v="6"/>
  </r>
  <r>
    <x v="0"/>
    <x v="5"/>
    <n v="5"/>
    <x v="6"/>
  </r>
  <r>
    <x v="0"/>
    <x v="5"/>
    <n v="8"/>
    <x v="6"/>
  </r>
  <r>
    <x v="0"/>
    <x v="6"/>
    <n v="28"/>
    <x v="2"/>
  </r>
  <r>
    <x v="0"/>
    <x v="6"/>
    <n v="1"/>
    <x v="2"/>
  </r>
  <r>
    <x v="0"/>
    <x v="7"/>
    <n v="57"/>
    <x v="7"/>
  </r>
  <r>
    <x v="0"/>
    <x v="7"/>
    <n v="57"/>
    <x v="7"/>
  </r>
  <r>
    <x v="0"/>
    <x v="7"/>
    <n v="57"/>
    <x v="7"/>
  </r>
  <r>
    <x v="0"/>
    <x v="7"/>
    <n v="8"/>
    <x v="7"/>
  </r>
  <r>
    <x v="0"/>
    <x v="7"/>
    <n v="8"/>
    <x v="7"/>
  </r>
  <r>
    <x v="0"/>
    <x v="7"/>
    <n v="3"/>
    <x v="7"/>
  </r>
  <r>
    <x v="0"/>
    <x v="7"/>
    <n v="3"/>
    <x v="7"/>
  </r>
  <r>
    <x v="0"/>
    <x v="7"/>
    <n v="57"/>
    <x v="7"/>
  </r>
  <r>
    <x v="0"/>
    <x v="7"/>
    <n v="8"/>
    <x v="7"/>
  </r>
  <r>
    <x v="0"/>
    <x v="7"/>
    <n v="3"/>
    <x v="7"/>
  </r>
  <r>
    <x v="0"/>
    <x v="7"/>
    <n v="3"/>
    <x v="7"/>
  </r>
  <r>
    <x v="0"/>
    <x v="7"/>
    <n v="57"/>
    <x v="7"/>
  </r>
  <r>
    <x v="0"/>
    <x v="7"/>
    <s v="18.2"/>
    <x v="7"/>
  </r>
  <r>
    <x v="0"/>
    <x v="7"/>
    <n v="2"/>
    <x v="7"/>
  </r>
  <r>
    <x v="0"/>
    <x v="7"/>
    <s v="18.2"/>
    <x v="7"/>
  </r>
  <r>
    <x v="0"/>
    <x v="7"/>
    <n v="2"/>
    <x v="7"/>
  </r>
  <r>
    <x v="0"/>
    <x v="7"/>
    <s v="18.2"/>
    <x v="7"/>
  </r>
  <r>
    <x v="0"/>
    <x v="7"/>
    <s v="18.2"/>
    <x v="7"/>
  </r>
  <r>
    <x v="0"/>
    <x v="7"/>
    <n v="2"/>
    <x v="7"/>
  </r>
  <r>
    <x v="0"/>
    <x v="7"/>
    <n v="2"/>
    <x v="7"/>
  </r>
  <r>
    <x v="0"/>
    <x v="7"/>
    <s v="6.5"/>
    <x v="7"/>
  </r>
  <r>
    <x v="0"/>
    <x v="7"/>
    <n v="12"/>
    <x v="7"/>
  </r>
  <r>
    <x v="0"/>
    <x v="7"/>
    <s v="3.75"/>
    <x v="7"/>
  </r>
  <r>
    <x v="0"/>
    <x v="7"/>
    <s v="2.375"/>
    <x v="7"/>
  </r>
  <r>
    <x v="0"/>
    <x v="7"/>
    <n v="1"/>
    <x v="7"/>
  </r>
  <r>
    <x v="0"/>
    <x v="8"/>
    <n v="393"/>
    <x v="8"/>
  </r>
  <r>
    <x v="0"/>
    <x v="8"/>
    <n v="0"/>
    <x v="8"/>
  </r>
  <r>
    <x v="0"/>
    <x v="8"/>
    <n v="393"/>
    <x v="8"/>
  </r>
  <r>
    <x v="0"/>
    <x v="8"/>
    <n v="0"/>
    <x v="8"/>
  </r>
  <r>
    <x v="0"/>
    <x v="8"/>
    <n v="393"/>
    <x v="8"/>
  </r>
  <r>
    <x v="0"/>
    <x v="8"/>
    <n v="0"/>
    <x v="8"/>
  </r>
  <r>
    <x v="0"/>
    <x v="8"/>
    <n v="0"/>
    <x v="8"/>
  </r>
  <r>
    <x v="0"/>
    <x v="8"/>
    <n v="393"/>
    <x v="8"/>
  </r>
  <r>
    <x v="0"/>
    <x v="9"/>
    <n v="12"/>
    <x v="9"/>
  </r>
  <r>
    <x v="0"/>
    <x v="9"/>
    <n v="15"/>
    <x v="9"/>
  </r>
  <r>
    <x v="0"/>
    <x v="9"/>
    <n v="15"/>
    <x v="9"/>
  </r>
  <r>
    <x v="1"/>
    <x v="10"/>
    <n v="35"/>
    <x v="10"/>
  </r>
  <r>
    <x v="1"/>
    <x v="10"/>
    <n v="14"/>
    <x v="10"/>
  </r>
  <r>
    <x v="1"/>
    <x v="10"/>
    <n v="0"/>
    <x v="10"/>
  </r>
  <r>
    <x v="1"/>
    <x v="10"/>
    <n v="2"/>
    <x v="10"/>
  </r>
  <r>
    <x v="1"/>
    <x v="10"/>
    <n v="35"/>
    <x v="10"/>
  </r>
  <r>
    <x v="1"/>
    <x v="10"/>
    <n v="14"/>
    <x v="10"/>
  </r>
  <r>
    <x v="1"/>
    <x v="10"/>
    <n v="2"/>
    <x v="10"/>
  </r>
  <r>
    <x v="1"/>
    <x v="10"/>
    <n v="0"/>
    <x v="10"/>
  </r>
  <r>
    <x v="1"/>
    <x v="10"/>
    <n v="0"/>
    <x v="10"/>
  </r>
  <r>
    <x v="1"/>
    <x v="10"/>
    <n v="14"/>
    <x v="10"/>
  </r>
  <r>
    <x v="1"/>
    <x v="10"/>
    <n v="35"/>
    <x v="10"/>
  </r>
  <r>
    <x v="1"/>
    <x v="10"/>
    <n v="2"/>
    <x v="10"/>
  </r>
  <r>
    <x v="0"/>
    <x v="11"/>
    <n v="0"/>
    <x v="11"/>
  </r>
  <r>
    <x v="0"/>
    <x v="11"/>
    <s v="12.5"/>
    <x v="11"/>
  </r>
  <r>
    <x v="0"/>
    <x v="11"/>
    <s v="12.5"/>
    <x v="11"/>
  </r>
  <r>
    <x v="0"/>
    <x v="11"/>
    <n v="0"/>
    <x v="11"/>
  </r>
  <r>
    <x v="0"/>
    <x v="11"/>
    <s v="12.5"/>
    <x v="11"/>
  </r>
  <r>
    <x v="0"/>
    <x v="11"/>
    <n v="0"/>
    <x v="11"/>
  </r>
  <r>
    <x v="0"/>
    <x v="12"/>
    <s v="995.5"/>
    <x v="7"/>
  </r>
  <r>
    <x v="0"/>
    <x v="12"/>
    <n v="0"/>
    <x v="7"/>
  </r>
  <r>
    <x v="0"/>
    <x v="12"/>
    <s v="995.5"/>
    <x v="7"/>
  </r>
  <r>
    <x v="0"/>
    <x v="12"/>
    <s v="977.5"/>
    <x v="7"/>
  </r>
  <r>
    <x v="0"/>
    <x v="12"/>
    <s v="995.5"/>
    <x v="7"/>
  </r>
  <r>
    <x v="0"/>
    <x v="12"/>
    <s v="995.5"/>
    <x v="7"/>
  </r>
  <r>
    <x v="0"/>
    <x v="12"/>
    <n v="987"/>
    <x v="7"/>
  </r>
  <r>
    <x v="0"/>
    <x v="12"/>
    <n v="0"/>
    <x v="7"/>
  </r>
  <r>
    <x v="0"/>
    <x v="12"/>
    <s v="995.5"/>
    <x v="7"/>
  </r>
  <r>
    <x v="0"/>
    <x v="12"/>
    <s v="995.5"/>
    <x v="7"/>
  </r>
  <r>
    <x v="0"/>
    <x v="12"/>
    <n v="0"/>
    <x v="7"/>
  </r>
  <r>
    <x v="0"/>
    <x v="12"/>
    <s v="995.5"/>
    <x v="7"/>
  </r>
  <r>
    <x v="0"/>
    <x v="12"/>
    <s v="995.5"/>
    <x v="7"/>
  </r>
  <r>
    <x v="0"/>
    <x v="12"/>
    <n v="987"/>
    <x v="7"/>
  </r>
  <r>
    <x v="0"/>
    <x v="12"/>
    <n v="0"/>
    <x v="7"/>
  </r>
  <r>
    <x v="0"/>
    <x v="12"/>
    <s v="977.5"/>
    <x v="7"/>
  </r>
  <r>
    <x v="0"/>
    <x v="13"/>
    <n v="67"/>
    <x v="12"/>
  </r>
  <r>
    <x v="0"/>
    <x v="13"/>
    <n v="73"/>
    <x v="12"/>
  </r>
  <r>
    <x v="0"/>
    <x v="13"/>
    <n v="72"/>
    <x v="12"/>
  </r>
  <r>
    <x v="0"/>
    <x v="13"/>
    <n v="71"/>
    <x v="12"/>
  </r>
  <r>
    <x v="0"/>
    <x v="13"/>
    <n v="69"/>
    <x v="12"/>
  </r>
  <r>
    <x v="0"/>
    <x v="13"/>
    <n v="70"/>
    <x v="12"/>
  </r>
  <r>
    <x v="0"/>
    <x v="13"/>
    <n v="74"/>
    <x v="12"/>
  </r>
  <r>
    <x v="0"/>
    <x v="13"/>
    <n v="5"/>
    <x v="12"/>
  </r>
  <r>
    <x v="0"/>
    <x v="13"/>
    <n v="74"/>
    <x v="12"/>
  </r>
  <r>
    <x v="0"/>
    <x v="13"/>
    <n v="74"/>
    <x v="12"/>
  </r>
  <r>
    <x v="0"/>
    <x v="13"/>
    <n v="74"/>
    <x v="12"/>
  </r>
  <r>
    <x v="0"/>
    <x v="13"/>
    <n v="5"/>
    <x v="12"/>
  </r>
  <r>
    <x v="0"/>
    <x v="13"/>
    <n v="74"/>
    <x v="12"/>
  </r>
  <r>
    <x v="0"/>
    <x v="13"/>
    <n v="74"/>
    <x v="12"/>
  </r>
  <r>
    <x v="0"/>
    <x v="13"/>
    <n v="5"/>
    <x v="12"/>
  </r>
  <r>
    <x v="0"/>
    <x v="13"/>
    <n v="319"/>
    <x v="12"/>
  </r>
  <r>
    <x v="0"/>
    <x v="13"/>
    <n v="351"/>
    <x v="12"/>
  </r>
  <r>
    <x v="0"/>
    <x v="13"/>
    <n v="351"/>
    <x v="12"/>
  </r>
  <r>
    <x v="0"/>
    <x v="13"/>
    <n v="319"/>
    <x v="12"/>
  </r>
  <r>
    <x v="0"/>
    <x v="13"/>
    <n v="9"/>
    <x v="12"/>
  </r>
  <r>
    <x v="0"/>
    <x v="13"/>
    <n v="9"/>
    <x v="12"/>
  </r>
  <r>
    <x v="0"/>
    <x v="13"/>
    <n v="21"/>
    <x v="12"/>
  </r>
  <r>
    <x v="0"/>
    <x v="13"/>
    <s v="11.5"/>
    <x v="12"/>
  </r>
  <r>
    <x v="0"/>
    <x v="13"/>
    <s v="13.5"/>
    <x v="12"/>
  </r>
  <r>
    <x v="0"/>
    <x v="13"/>
    <s v="15.5"/>
    <x v="12"/>
  </r>
  <r>
    <x v="0"/>
    <x v="13"/>
    <n v="2"/>
    <x v="12"/>
  </r>
  <r>
    <x v="0"/>
    <x v="13"/>
    <s v="11.5"/>
    <x v="12"/>
  </r>
  <r>
    <x v="0"/>
    <x v="13"/>
    <s v="13.5"/>
    <x v="12"/>
  </r>
  <r>
    <x v="0"/>
    <x v="13"/>
    <s v="15.5"/>
    <x v="12"/>
  </r>
  <r>
    <x v="0"/>
    <x v="13"/>
    <n v="21"/>
    <x v="12"/>
  </r>
  <r>
    <x v="0"/>
    <x v="13"/>
    <n v="4"/>
    <x v="12"/>
  </r>
  <r>
    <x v="0"/>
    <x v="13"/>
    <n v="19"/>
    <x v="12"/>
  </r>
  <r>
    <x v="0"/>
    <x v="13"/>
    <n v="20"/>
    <x v="12"/>
  </r>
  <r>
    <x v="0"/>
    <x v="13"/>
    <n v="16"/>
    <x v="12"/>
  </r>
  <r>
    <x v="0"/>
    <x v="13"/>
    <n v="9"/>
    <x v="12"/>
  </r>
  <r>
    <x v="0"/>
    <x v="13"/>
    <n v="19"/>
    <x v="12"/>
  </r>
  <r>
    <x v="0"/>
    <x v="13"/>
    <n v="13"/>
    <x v="12"/>
  </r>
  <r>
    <x v="0"/>
    <x v="13"/>
    <n v="4"/>
    <x v="12"/>
  </r>
  <r>
    <x v="0"/>
    <x v="13"/>
    <n v="16"/>
    <x v="12"/>
  </r>
  <r>
    <x v="0"/>
    <x v="13"/>
    <n v="7"/>
    <x v="12"/>
  </r>
  <r>
    <x v="0"/>
    <x v="13"/>
    <n v="15"/>
    <x v="12"/>
  </r>
  <r>
    <x v="0"/>
    <x v="13"/>
    <n v="9"/>
    <x v="12"/>
  </r>
  <r>
    <x v="0"/>
    <x v="13"/>
    <n v="11"/>
    <x v="12"/>
  </r>
  <r>
    <x v="0"/>
    <x v="13"/>
    <n v="20"/>
    <x v="12"/>
  </r>
  <r>
    <x v="0"/>
    <x v="13"/>
    <n v="11"/>
    <x v="12"/>
  </r>
  <r>
    <x v="0"/>
    <x v="13"/>
    <n v="13"/>
    <x v="12"/>
  </r>
  <r>
    <x v="0"/>
    <x v="13"/>
    <n v="7"/>
    <x v="12"/>
  </r>
  <r>
    <x v="0"/>
    <x v="13"/>
    <n v="13"/>
    <x v="12"/>
  </r>
  <r>
    <x v="0"/>
    <x v="13"/>
    <n v="13"/>
    <x v="12"/>
  </r>
  <r>
    <x v="0"/>
    <x v="13"/>
    <n v="22"/>
    <x v="12"/>
  </r>
  <r>
    <x v="0"/>
    <x v="13"/>
    <n v="15"/>
    <x v="12"/>
  </r>
  <r>
    <x v="0"/>
    <x v="13"/>
    <n v="19"/>
    <x v="12"/>
  </r>
  <r>
    <x v="0"/>
    <x v="13"/>
    <n v="19"/>
    <x v="12"/>
  </r>
  <r>
    <x v="0"/>
    <x v="13"/>
    <n v="11"/>
    <x v="12"/>
  </r>
  <r>
    <x v="0"/>
    <x v="13"/>
    <n v="22"/>
    <x v="12"/>
  </r>
  <r>
    <x v="0"/>
    <x v="13"/>
    <n v="11"/>
    <x v="12"/>
  </r>
  <r>
    <x v="0"/>
    <x v="13"/>
    <s v="71.5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s v="71.5"/>
    <x v="12"/>
  </r>
  <r>
    <x v="0"/>
    <x v="13"/>
    <s v="71.5"/>
    <x v="12"/>
  </r>
  <r>
    <x v="0"/>
    <x v="13"/>
    <n v="1"/>
    <x v="12"/>
  </r>
  <r>
    <x v="0"/>
    <x v="13"/>
    <n v="1"/>
    <x v="12"/>
  </r>
  <r>
    <x v="0"/>
    <x v="13"/>
    <n v="25"/>
    <x v="12"/>
  </r>
  <r>
    <x v="0"/>
    <x v="13"/>
    <n v="1"/>
    <x v="12"/>
  </r>
  <r>
    <x v="0"/>
    <x v="13"/>
    <n v="25"/>
    <x v="12"/>
  </r>
  <r>
    <x v="0"/>
    <x v="13"/>
    <n v="78"/>
    <x v="12"/>
  </r>
  <r>
    <x v="0"/>
    <x v="13"/>
    <n v="78"/>
    <x v="12"/>
  </r>
  <r>
    <x v="0"/>
    <x v="13"/>
    <s v="6.5"/>
    <x v="12"/>
  </r>
  <r>
    <x v="1"/>
    <x v="14"/>
    <n v="1"/>
    <x v="13"/>
  </r>
  <r>
    <x v="1"/>
    <x v="14"/>
    <n v="2"/>
    <x v="13"/>
  </r>
  <r>
    <x v="1"/>
    <x v="14"/>
    <n v="2"/>
    <x v="13"/>
  </r>
  <r>
    <x v="1"/>
    <x v="14"/>
    <n v="1"/>
    <x v="13"/>
  </r>
  <r>
    <x v="1"/>
    <x v="14"/>
    <n v="1"/>
    <x v="13"/>
  </r>
  <r>
    <x v="1"/>
    <x v="14"/>
    <n v="1"/>
    <x v="13"/>
  </r>
  <r>
    <x v="1"/>
    <x v="14"/>
    <n v="1"/>
    <x v="13"/>
  </r>
  <r>
    <x v="1"/>
    <x v="14"/>
    <n v="1"/>
    <x v="13"/>
  </r>
  <r>
    <x v="1"/>
    <x v="14"/>
    <n v="1"/>
    <x v="13"/>
  </r>
  <r>
    <x v="1"/>
    <x v="14"/>
    <n v="1"/>
    <x v="13"/>
  </r>
  <r>
    <x v="1"/>
    <x v="14"/>
    <n v="2"/>
    <x v="13"/>
  </r>
  <r>
    <x v="1"/>
    <x v="14"/>
    <n v="2"/>
    <x v="13"/>
  </r>
  <r>
    <x v="0"/>
    <x v="15"/>
    <n v="1"/>
    <x v="14"/>
  </r>
  <r>
    <x v="0"/>
    <x v="15"/>
    <n v="0"/>
    <x v="14"/>
  </r>
  <r>
    <x v="0"/>
    <x v="15"/>
    <n v="2"/>
    <x v="14"/>
  </r>
  <r>
    <x v="0"/>
    <x v="15"/>
    <n v="3"/>
    <x v="14"/>
  </r>
  <r>
    <x v="0"/>
    <x v="15"/>
    <n v="0"/>
    <x v="14"/>
  </r>
  <r>
    <x v="0"/>
    <x v="15"/>
    <n v="1"/>
    <x v="14"/>
  </r>
  <r>
    <x v="0"/>
    <x v="15"/>
    <n v="1"/>
    <x v="14"/>
  </r>
  <r>
    <x v="0"/>
    <x v="15"/>
    <n v="0"/>
    <x v="14"/>
  </r>
  <r>
    <x v="0"/>
    <x v="15"/>
    <n v="1"/>
    <x v="14"/>
  </r>
  <r>
    <x v="0"/>
    <x v="15"/>
    <n v="0"/>
    <x v="14"/>
  </r>
  <r>
    <x v="0"/>
    <x v="15"/>
    <n v="4"/>
    <x v="14"/>
  </r>
  <r>
    <x v="0"/>
    <x v="15"/>
    <n v="4"/>
    <x v="14"/>
  </r>
  <r>
    <x v="0"/>
    <x v="15"/>
    <n v="1"/>
    <x v="14"/>
  </r>
  <r>
    <x v="0"/>
    <x v="15"/>
    <n v="1"/>
    <x v="14"/>
  </r>
  <r>
    <x v="0"/>
    <x v="15"/>
    <n v="2"/>
    <x v="14"/>
  </r>
  <r>
    <x v="0"/>
    <x v="15"/>
    <n v="2"/>
    <x v="14"/>
  </r>
  <r>
    <x v="0"/>
    <x v="15"/>
    <n v="2"/>
    <x v="14"/>
  </r>
  <r>
    <x v="0"/>
    <x v="15"/>
    <n v="1"/>
    <x v="14"/>
  </r>
  <r>
    <x v="0"/>
    <x v="15"/>
    <n v="1"/>
    <x v="14"/>
  </r>
  <r>
    <x v="0"/>
    <x v="15"/>
    <n v="1"/>
    <x v="14"/>
  </r>
  <r>
    <x v="0"/>
    <x v="15"/>
    <n v="1"/>
    <x v="14"/>
  </r>
  <r>
    <x v="0"/>
    <x v="15"/>
    <n v="1"/>
    <x v="14"/>
  </r>
  <r>
    <x v="0"/>
    <x v="15"/>
    <n v="2"/>
    <x v="14"/>
  </r>
  <r>
    <x v="0"/>
    <x v="15"/>
    <n v="1"/>
    <x v="14"/>
  </r>
  <r>
    <x v="0"/>
    <x v="15"/>
    <s v="12.75"/>
    <x v="14"/>
  </r>
  <r>
    <x v="0"/>
    <x v="15"/>
    <s v="6.875"/>
    <x v="14"/>
  </r>
  <r>
    <x v="0"/>
    <x v="15"/>
    <n v="1"/>
    <x v="14"/>
  </r>
  <r>
    <x v="0"/>
    <x v="16"/>
    <n v="0"/>
    <x v="15"/>
  </r>
  <r>
    <x v="0"/>
    <x v="16"/>
    <n v="0"/>
    <x v="15"/>
  </r>
  <r>
    <x v="0"/>
    <x v="16"/>
    <n v="0"/>
    <x v="15"/>
  </r>
  <r>
    <x v="0"/>
    <x v="16"/>
    <n v="2"/>
    <x v="15"/>
  </r>
  <r>
    <x v="0"/>
    <x v="16"/>
    <n v="1"/>
    <x v="15"/>
  </r>
  <r>
    <x v="0"/>
    <x v="16"/>
    <n v="1"/>
    <x v="15"/>
  </r>
  <r>
    <x v="0"/>
    <x v="16"/>
    <n v="10"/>
    <x v="15"/>
  </r>
  <r>
    <x v="0"/>
    <x v="16"/>
    <n v="5"/>
    <x v="15"/>
  </r>
  <r>
    <x v="0"/>
    <x v="16"/>
    <n v="5"/>
    <x v="15"/>
  </r>
  <r>
    <x v="0"/>
    <x v="16"/>
    <n v="1"/>
    <x v="15"/>
  </r>
  <r>
    <x v="0"/>
    <x v="16"/>
    <n v="5"/>
    <x v="15"/>
  </r>
  <r>
    <x v="0"/>
    <x v="16"/>
    <n v="5"/>
    <x v="15"/>
  </r>
  <r>
    <x v="0"/>
    <x v="16"/>
    <n v="10"/>
    <x v="15"/>
  </r>
  <r>
    <x v="0"/>
    <x v="16"/>
    <n v="1"/>
    <x v="15"/>
  </r>
  <r>
    <x v="0"/>
    <x v="16"/>
    <n v="5"/>
    <x v="15"/>
  </r>
  <r>
    <x v="0"/>
    <x v="16"/>
    <n v="5"/>
    <x v="15"/>
  </r>
  <r>
    <x v="0"/>
    <x v="16"/>
    <n v="10"/>
    <x v="15"/>
  </r>
  <r>
    <x v="0"/>
    <x v="16"/>
    <n v="5"/>
    <x v="15"/>
  </r>
  <r>
    <x v="0"/>
    <x v="16"/>
    <n v="5"/>
    <x v="15"/>
  </r>
  <r>
    <x v="0"/>
    <x v="16"/>
    <n v="1"/>
    <x v="15"/>
  </r>
  <r>
    <x v="0"/>
    <x v="16"/>
    <n v="10"/>
    <x v="15"/>
  </r>
  <r>
    <x v="0"/>
    <x v="16"/>
    <n v="1"/>
    <x v="15"/>
  </r>
  <r>
    <x v="0"/>
    <x v="16"/>
    <n v="5"/>
    <x v="15"/>
  </r>
  <r>
    <x v="0"/>
    <x v="16"/>
    <n v="10"/>
    <x v="15"/>
  </r>
  <r>
    <x v="0"/>
    <x v="16"/>
    <n v="5"/>
    <x v="15"/>
  </r>
  <r>
    <x v="0"/>
    <x v="16"/>
    <n v="5"/>
    <x v="15"/>
  </r>
  <r>
    <x v="0"/>
    <x v="16"/>
    <n v="1"/>
    <x v="15"/>
  </r>
  <r>
    <x v="0"/>
    <x v="16"/>
    <n v="5"/>
    <x v="15"/>
  </r>
  <r>
    <x v="0"/>
    <x v="16"/>
    <n v="10"/>
    <x v="15"/>
  </r>
  <r>
    <x v="0"/>
    <x v="17"/>
    <n v="0"/>
    <x v="16"/>
  </r>
  <r>
    <x v="0"/>
    <x v="17"/>
    <n v="2"/>
    <x v="16"/>
  </r>
  <r>
    <x v="0"/>
    <x v="17"/>
    <n v="10"/>
    <x v="16"/>
  </r>
  <r>
    <x v="0"/>
    <x v="17"/>
    <n v="18"/>
    <x v="16"/>
  </r>
  <r>
    <x v="0"/>
    <x v="17"/>
    <n v="40"/>
    <x v="16"/>
  </r>
  <r>
    <x v="0"/>
    <x v="17"/>
    <n v="39"/>
    <x v="16"/>
  </r>
  <r>
    <x v="0"/>
    <x v="17"/>
    <s v="10.80592105"/>
    <x v="16"/>
  </r>
  <r>
    <x v="0"/>
    <x v="17"/>
    <s v="30.80592105"/>
    <x v="16"/>
  </r>
  <r>
    <x v="0"/>
    <x v="17"/>
    <s v="50.80592105"/>
    <x v="16"/>
  </r>
  <r>
    <x v="0"/>
    <x v="17"/>
    <s v="30.80592105"/>
    <x v="16"/>
  </r>
  <r>
    <x v="0"/>
    <x v="17"/>
    <s v="10.80592105"/>
    <x v="16"/>
  </r>
  <r>
    <x v="0"/>
    <x v="17"/>
    <s v="50.80592105"/>
    <x v="16"/>
  </r>
  <r>
    <x v="0"/>
    <x v="17"/>
    <s v="30.80592105"/>
    <x v="16"/>
  </r>
  <r>
    <x v="0"/>
    <x v="17"/>
    <s v="10.80592105"/>
    <x v="16"/>
  </r>
  <r>
    <x v="0"/>
    <x v="17"/>
    <s v="50.80592105"/>
    <x v="16"/>
  </r>
  <r>
    <x v="0"/>
    <x v="17"/>
    <s v="30.80592105"/>
    <x v="16"/>
  </r>
  <r>
    <x v="0"/>
    <x v="17"/>
    <s v="10.80592105"/>
    <x v="16"/>
  </r>
  <r>
    <x v="0"/>
    <x v="17"/>
    <s v="50.80592105"/>
    <x v="16"/>
  </r>
  <r>
    <x v="0"/>
    <x v="17"/>
    <n v="30"/>
    <x v="16"/>
  </r>
  <r>
    <x v="0"/>
    <x v="17"/>
    <n v="0"/>
    <x v="16"/>
  </r>
  <r>
    <x v="0"/>
    <x v="17"/>
    <n v="30"/>
    <x v="16"/>
  </r>
  <r>
    <x v="0"/>
    <x v="17"/>
    <n v="0"/>
    <x v="16"/>
  </r>
  <r>
    <x v="0"/>
    <x v="17"/>
    <n v="15"/>
    <x v="16"/>
  </r>
  <r>
    <x v="0"/>
    <x v="17"/>
    <n v="0"/>
    <x v="16"/>
  </r>
  <r>
    <x v="0"/>
    <x v="17"/>
    <n v="15"/>
    <x v="16"/>
  </r>
  <r>
    <x v="0"/>
    <x v="17"/>
    <n v="0"/>
    <x v="16"/>
  </r>
  <r>
    <x v="1"/>
    <x v="18"/>
    <n v="0"/>
    <x v="17"/>
  </r>
  <r>
    <x v="1"/>
    <x v="18"/>
    <n v="120"/>
    <x v="17"/>
  </r>
  <r>
    <x v="1"/>
    <x v="18"/>
    <n v="0"/>
    <x v="17"/>
  </r>
  <r>
    <x v="1"/>
    <x v="18"/>
    <n v="120"/>
    <x v="17"/>
  </r>
  <r>
    <x v="1"/>
    <x v="18"/>
    <n v="120"/>
    <x v="17"/>
  </r>
  <r>
    <x v="1"/>
    <x v="19"/>
    <n v="1"/>
    <x v="15"/>
  </r>
  <r>
    <x v="1"/>
    <x v="19"/>
    <n v="0"/>
    <x v="15"/>
  </r>
  <r>
    <x v="1"/>
    <x v="19"/>
    <n v="1"/>
    <x v="15"/>
  </r>
  <r>
    <x v="1"/>
    <x v="19"/>
    <n v="0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0"/>
    <n v="0"/>
    <x v="15"/>
  </r>
  <r>
    <x v="1"/>
    <x v="20"/>
    <n v="5"/>
    <x v="15"/>
  </r>
  <r>
    <x v="1"/>
    <x v="21"/>
    <n v="0"/>
    <x v="18"/>
  </r>
  <r>
    <x v="1"/>
    <x v="21"/>
    <n v="0"/>
    <x v="18"/>
  </r>
  <r>
    <x v="1"/>
    <x v="21"/>
    <n v="0"/>
    <x v="18"/>
  </r>
  <r>
    <x v="1"/>
    <x v="21"/>
    <n v="0"/>
    <x v="18"/>
  </r>
  <r>
    <x v="1"/>
    <x v="21"/>
    <n v="0"/>
    <x v="18"/>
  </r>
  <r>
    <x v="1"/>
    <x v="21"/>
    <n v="0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1"/>
    <n v="1"/>
    <x v="18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2"/>
    <n v="0"/>
    <x v="19"/>
  </r>
  <r>
    <x v="1"/>
    <x v="22"/>
    <n v="1"/>
    <x v="19"/>
  </r>
  <r>
    <x v="1"/>
    <x v="23"/>
    <n v="0"/>
    <x v="20"/>
  </r>
  <r>
    <x v="1"/>
    <x v="23"/>
    <n v="1"/>
    <x v="20"/>
  </r>
  <r>
    <x v="1"/>
    <x v="23"/>
    <n v="0"/>
    <x v="20"/>
  </r>
  <r>
    <x v="1"/>
    <x v="23"/>
    <n v="1"/>
    <x v="20"/>
  </r>
  <r>
    <x v="1"/>
    <x v="23"/>
    <n v="0"/>
    <x v="20"/>
  </r>
  <r>
    <x v="1"/>
    <x v="23"/>
    <n v="1"/>
    <x v="20"/>
  </r>
  <r>
    <x v="1"/>
    <x v="23"/>
    <n v="0"/>
    <x v="20"/>
  </r>
  <r>
    <x v="1"/>
    <x v="23"/>
    <n v="1"/>
    <x v="20"/>
  </r>
  <r>
    <x v="0"/>
    <x v="3"/>
    <n v="100"/>
    <x v="21"/>
  </r>
  <r>
    <x v="0"/>
    <x v="3"/>
    <n v="8"/>
    <x v="21"/>
  </r>
  <r>
    <x v="0"/>
    <x v="3"/>
    <n v="14"/>
    <x v="21"/>
  </r>
  <r>
    <x v="0"/>
    <x v="3"/>
    <n v="20"/>
    <x v="21"/>
  </r>
  <r>
    <x v="0"/>
    <x v="3"/>
    <n v="100"/>
    <x v="21"/>
  </r>
  <r>
    <x v="0"/>
    <x v="3"/>
    <n v="8"/>
    <x v="21"/>
  </r>
  <r>
    <x v="0"/>
    <x v="3"/>
    <n v="14"/>
    <x v="21"/>
  </r>
  <r>
    <x v="0"/>
    <x v="3"/>
    <n v="20"/>
    <x v="21"/>
  </r>
  <r>
    <x v="0"/>
    <x v="3"/>
    <n v="100"/>
    <x v="21"/>
  </r>
  <r>
    <x v="0"/>
    <x v="3"/>
    <n v="100"/>
    <x v="21"/>
  </r>
  <r>
    <x v="0"/>
    <x v="3"/>
    <n v="20"/>
    <x v="21"/>
  </r>
  <r>
    <x v="0"/>
    <x v="3"/>
    <n v="20"/>
    <x v="21"/>
  </r>
  <r>
    <x v="0"/>
    <x v="3"/>
    <n v="100"/>
    <x v="21"/>
  </r>
  <r>
    <x v="0"/>
    <x v="3"/>
    <n v="100"/>
    <x v="21"/>
  </r>
  <r>
    <x v="0"/>
    <x v="3"/>
    <n v="20"/>
    <x v="21"/>
  </r>
  <r>
    <x v="0"/>
    <x v="3"/>
    <n v="20"/>
    <x v="21"/>
  </r>
  <r>
    <x v="0"/>
    <x v="3"/>
    <n v="100"/>
    <x v="21"/>
  </r>
  <r>
    <x v="0"/>
    <x v="3"/>
    <n v="100"/>
    <x v="21"/>
  </r>
  <r>
    <x v="0"/>
    <x v="3"/>
    <n v="20"/>
    <x v="21"/>
  </r>
  <r>
    <x v="0"/>
    <x v="3"/>
    <n v="20"/>
    <x v="21"/>
  </r>
  <r>
    <x v="0"/>
    <x v="3"/>
    <n v="100"/>
    <x v="21"/>
  </r>
  <r>
    <x v="0"/>
    <x v="3"/>
    <n v="20"/>
    <x v="21"/>
  </r>
  <r>
    <x v="0"/>
    <x v="3"/>
    <n v="100"/>
    <x v="21"/>
  </r>
  <r>
    <x v="0"/>
    <x v="3"/>
    <n v="20"/>
    <x v="21"/>
  </r>
  <r>
    <x v="0"/>
    <x v="3"/>
    <n v="100"/>
    <x v="21"/>
  </r>
  <r>
    <x v="0"/>
    <x v="3"/>
    <n v="20"/>
    <x v="21"/>
  </r>
  <r>
    <x v="0"/>
    <x v="3"/>
    <n v="100"/>
    <x v="21"/>
  </r>
  <r>
    <x v="0"/>
    <x v="3"/>
    <n v="20"/>
    <x v="21"/>
  </r>
  <r>
    <x v="1"/>
    <x v="24"/>
    <n v="0"/>
    <x v="20"/>
  </r>
  <r>
    <x v="1"/>
    <x v="24"/>
    <n v="1"/>
    <x v="20"/>
  </r>
  <r>
    <x v="1"/>
    <x v="24"/>
    <n v="1"/>
    <x v="20"/>
  </r>
  <r>
    <x v="1"/>
    <x v="24"/>
    <n v="1"/>
    <x v="20"/>
  </r>
  <r>
    <x v="1"/>
    <x v="24"/>
    <n v="0"/>
    <x v="20"/>
  </r>
  <r>
    <x v="1"/>
    <x v="24"/>
    <n v="1"/>
    <x v="20"/>
  </r>
  <r>
    <x v="1"/>
    <x v="24"/>
    <n v="1"/>
    <x v="20"/>
  </r>
  <r>
    <x v="1"/>
    <x v="24"/>
    <n v="1"/>
    <x v="20"/>
  </r>
  <r>
    <x v="1"/>
    <x v="24"/>
    <n v="0"/>
    <x v="20"/>
  </r>
  <r>
    <x v="1"/>
    <x v="24"/>
    <n v="1"/>
    <x v="20"/>
  </r>
  <r>
    <x v="1"/>
    <x v="24"/>
    <n v="1"/>
    <x v="20"/>
  </r>
  <r>
    <x v="1"/>
    <x v="24"/>
    <n v="1"/>
    <x v="20"/>
  </r>
  <r>
    <x v="1"/>
    <x v="25"/>
    <n v="0"/>
    <x v="22"/>
  </r>
  <r>
    <x v="1"/>
    <x v="25"/>
    <n v="1"/>
    <x v="22"/>
  </r>
  <r>
    <x v="1"/>
    <x v="25"/>
    <n v="0"/>
    <x v="22"/>
  </r>
  <r>
    <x v="1"/>
    <x v="25"/>
    <n v="1"/>
    <x v="22"/>
  </r>
  <r>
    <x v="1"/>
    <x v="25"/>
    <n v="0"/>
    <x v="22"/>
  </r>
  <r>
    <x v="1"/>
    <x v="25"/>
    <n v="1"/>
    <x v="22"/>
  </r>
  <r>
    <x v="1"/>
    <x v="26"/>
    <n v="1"/>
    <x v="23"/>
  </r>
  <r>
    <x v="1"/>
    <x v="26"/>
    <n v="1"/>
    <x v="23"/>
  </r>
  <r>
    <x v="1"/>
    <x v="26"/>
    <n v="1"/>
    <x v="24"/>
  </r>
  <r>
    <x v="1"/>
    <x v="26"/>
    <n v="0"/>
    <x v="23"/>
  </r>
  <r>
    <x v="1"/>
    <x v="26"/>
    <n v="0"/>
    <x v="23"/>
  </r>
  <r>
    <x v="1"/>
    <x v="26"/>
    <n v="0"/>
    <x v="24"/>
  </r>
  <r>
    <x v="1"/>
    <x v="26"/>
    <n v="1"/>
    <x v="23"/>
  </r>
  <r>
    <x v="1"/>
    <x v="26"/>
    <n v="1"/>
    <x v="23"/>
  </r>
  <r>
    <x v="1"/>
    <x v="26"/>
    <n v="0"/>
    <x v="23"/>
  </r>
  <r>
    <x v="1"/>
    <x v="26"/>
    <n v="0"/>
    <x v="23"/>
  </r>
  <r>
    <x v="1"/>
    <x v="26"/>
    <n v="0"/>
    <x v="24"/>
  </r>
  <r>
    <x v="1"/>
    <x v="27"/>
    <n v="3"/>
    <x v="20"/>
  </r>
  <r>
    <x v="1"/>
    <x v="27"/>
    <n v="3"/>
    <x v="20"/>
  </r>
  <r>
    <x v="1"/>
    <x v="27"/>
    <n v="6"/>
    <x v="20"/>
  </r>
  <r>
    <x v="1"/>
    <x v="27"/>
    <n v="6"/>
    <x v="20"/>
  </r>
  <r>
    <x v="1"/>
    <x v="27"/>
    <n v="3"/>
    <x v="20"/>
  </r>
  <r>
    <x v="1"/>
    <x v="27"/>
    <n v="3"/>
    <x v="20"/>
  </r>
  <r>
    <x v="1"/>
    <x v="27"/>
    <n v="6"/>
    <x v="20"/>
  </r>
  <r>
    <x v="1"/>
    <x v="27"/>
    <n v="6"/>
    <x v="20"/>
  </r>
  <r>
    <x v="1"/>
    <x v="27"/>
    <n v="3"/>
    <x v="20"/>
  </r>
  <r>
    <x v="1"/>
    <x v="27"/>
    <n v="3"/>
    <x v="20"/>
  </r>
  <r>
    <x v="1"/>
    <x v="27"/>
    <n v="6"/>
    <x v="20"/>
  </r>
  <r>
    <x v="1"/>
    <x v="27"/>
    <n v="6"/>
    <x v="20"/>
  </r>
  <r>
    <x v="1"/>
    <x v="28"/>
    <n v="0"/>
    <x v="20"/>
  </r>
  <r>
    <x v="1"/>
    <x v="28"/>
    <n v="0"/>
    <x v="20"/>
  </r>
  <r>
    <x v="1"/>
    <x v="28"/>
    <n v="0"/>
    <x v="20"/>
  </r>
  <r>
    <x v="1"/>
    <x v="28"/>
    <n v="0"/>
    <x v="20"/>
  </r>
  <r>
    <x v="1"/>
    <x v="28"/>
    <n v="0"/>
    <x v="20"/>
  </r>
  <r>
    <x v="1"/>
    <x v="28"/>
    <n v="0"/>
    <x v="20"/>
  </r>
  <r>
    <x v="1"/>
    <x v="28"/>
    <n v="1"/>
    <x v="20"/>
  </r>
  <r>
    <x v="1"/>
    <x v="28"/>
    <n v="1"/>
    <x v="20"/>
  </r>
  <r>
    <x v="1"/>
    <x v="28"/>
    <n v="1"/>
    <x v="20"/>
  </r>
  <r>
    <x v="1"/>
    <x v="28"/>
    <n v="1"/>
    <x v="20"/>
  </r>
  <r>
    <x v="1"/>
    <x v="28"/>
    <n v="1"/>
    <x v="20"/>
  </r>
  <r>
    <x v="1"/>
    <x v="28"/>
    <n v="1"/>
    <x v="20"/>
  </r>
  <r>
    <x v="1"/>
    <x v="28"/>
    <n v="1"/>
    <x v="20"/>
  </r>
  <r>
    <x v="1"/>
    <x v="28"/>
    <n v="1"/>
    <x v="20"/>
  </r>
  <r>
    <x v="1"/>
    <x v="28"/>
    <n v="0"/>
    <x v="20"/>
  </r>
  <r>
    <x v="1"/>
    <x v="28"/>
    <n v="0"/>
    <x v="20"/>
  </r>
  <r>
    <x v="1"/>
    <x v="28"/>
    <n v="0"/>
    <x v="20"/>
  </r>
  <r>
    <x v="1"/>
    <x v="28"/>
    <n v="0"/>
    <x v="20"/>
  </r>
  <r>
    <x v="1"/>
    <x v="29"/>
    <n v="0"/>
    <x v="25"/>
  </r>
  <r>
    <x v="1"/>
    <x v="29"/>
    <n v="1"/>
    <x v="25"/>
  </r>
  <r>
    <x v="1"/>
    <x v="29"/>
    <n v="0"/>
    <x v="25"/>
  </r>
  <r>
    <x v="1"/>
    <x v="29"/>
    <n v="1"/>
    <x v="25"/>
  </r>
  <r>
    <x v="1"/>
    <x v="29"/>
    <n v="0"/>
    <x v="25"/>
  </r>
  <r>
    <x v="1"/>
    <x v="29"/>
    <n v="1"/>
    <x v="25"/>
  </r>
  <r>
    <x v="1"/>
    <x v="29"/>
    <n v="0"/>
    <x v="25"/>
  </r>
  <r>
    <x v="1"/>
    <x v="29"/>
    <n v="1"/>
    <x v="25"/>
  </r>
  <r>
    <x v="1"/>
    <x v="29"/>
    <n v="0"/>
    <x v="25"/>
  </r>
  <r>
    <x v="1"/>
    <x v="29"/>
    <n v="1"/>
    <x v="25"/>
  </r>
  <r>
    <x v="1"/>
    <x v="30"/>
    <n v="0"/>
    <x v="20"/>
  </r>
  <r>
    <x v="1"/>
    <x v="30"/>
    <n v="3"/>
    <x v="20"/>
  </r>
  <r>
    <x v="1"/>
    <x v="30"/>
    <n v="0"/>
    <x v="20"/>
  </r>
  <r>
    <x v="1"/>
    <x v="30"/>
    <n v="3"/>
    <x v="20"/>
  </r>
  <r>
    <x v="1"/>
    <x v="30"/>
    <n v="0"/>
    <x v="20"/>
  </r>
  <r>
    <x v="1"/>
    <x v="30"/>
    <n v="3"/>
    <x v="20"/>
  </r>
  <r>
    <x v="1"/>
    <x v="30"/>
    <n v="0"/>
    <x v="20"/>
  </r>
  <r>
    <x v="1"/>
    <x v="30"/>
    <n v="3"/>
    <x v="20"/>
  </r>
  <r>
    <x v="0"/>
    <x v="15"/>
    <n v="0"/>
    <x v="26"/>
  </r>
  <r>
    <x v="0"/>
    <x v="15"/>
    <n v="0"/>
    <x v="26"/>
  </r>
  <r>
    <x v="0"/>
    <x v="15"/>
    <n v="1"/>
    <x v="26"/>
  </r>
  <r>
    <x v="0"/>
    <x v="15"/>
    <n v="1"/>
    <x v="26"/>
  </r>
  <r>
    <x v="0"/>
    <x v="15"/>
    <n v="2"/>
    <x v="26"/>
  </r>
  <r>
    <x v="0"/>
    <x v="15"/>
    <n v="2"/>
    <x v="26"/>
  </r>
  <r>
    <x v="0"/>
    <x v="15"/>
    <n v="0"/>
    <x v="26"/>
  </r>
  <r>
    <x v="0"/>
    <x v="15"/>
    <n v="0"/>
    <x v="26"/>
  </r>
  <r>
    <x v="0"/>
    <x v="15"/>
    <n v="1"/>
    <x v="26"/>
  </r>
  <r>
    <x v="0"/>
    <x v="15"/>
    <n v="1"/>
    <x v="26"/>
  </r>
  <r>
    <x v="0"/>
    <x v="15"/>
    <n v="2"/>
    <x v="26"/>
  </r>
  <r>
    <x v="0"/>
    <x v="15"/>
    <n v="2"/>
    <x v="26"/>
  </r>
  <r>
    <x v="0"/>
    <x v="15"/>
    <n v="0"/>
    <x v="26"/>
  </r>
  <r>
    <x v="0"/>
    <x v="15"/>
    <n v="0"/>
    <x v="26"/>
  </r>
  <r>
    <x v="0"/>
    <x v="15"/>
    <n v="1"/>
    <x v="26"/>
  </r>
  <r>
    <x v="0"/>
    <x v="15"/>
    <n v="1"/>
    <x v="26"/>
  </r>
  <r>
    <x v="0"/>
    <x v="15"/>
    <n v="2"/>
    <x v="26"/>
  </r>
  <r>
    <x v="0"/>
    <x v="15"/>
    <n v="2"/>
    <x v="26"/>
  </r>
  <r>
    <x v="0"/>
    <x v="15"/>
    <n v="0"/>
    <x v="26"/>
  </r>
  <r>
    <x v="0"/>
    <x v="15"/>
    <n v="1"/>
    <x v="26"/>
  </r>
  <r>
    <x v="0"/>
    <x v="15"/>
    <n v="2"/>
    <x v="26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1"/>
    <x v="31"/>
    <n v="0"/>
    <x v="27"/>
  </r>
  <r>
    <x v="1"/>
    <x v="31"/>
    <n v="1"/>
    <x v="27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24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2"/>
    <n v="0"/>
    <x v="15"/>
  </r>
  <r>
    <x v="2"/>
    <x v="33"/>
    <n v="24"/>
    <x v="7"/>
  </r>
  <r>
    <x v="2"/>
    <x v="33"/>
    <s v="36.5"/>
    <x v="7"/>
  </r>
  <r>
    <x v="2"/>
    <x v="33"/>
    <s v="23.5"/>
    <x v="7"/>
  </r>
  <r>
    <x v="2"/>
    <x v="33"/>
    <s v="23.5"/>
    <x v="7"/>
  </r>
  <r>
    <x v="2"/>
    <x v="33"/>
    <n v="23"/>
    <x v="7"/>
  </r>
  <r>
    <x v="2"/>
    <x v="33"/>
    <s v="58.5"/>
    <x v="7"/>
  </r>
  <r>
    <x v="2"/>
    <x v="33"/>
    <n v="21"/>
    <x v="7"/>
  </r>
  <r>
    <x v="2"/>
    <x v="33"/>
    <s v="17.5"/>
    <x v="7"/>
  </r>
  <r>
    <x v="2"/>
    <x v="33"/>
    <s v="11.5"/>
    <x v="7"/>
  </r>
  <r>
    <x v="2"/>
    <x v="33"/>
    <s v="8.5"/>
    <x v="7"/>
  </r>
  <r>
    <x v="2"/>
    <x v="33"/>
    <s v="14.5"/>
    <x v="7"/>
  </r>
  <r>
    <x v="2"/>
    <x v="33"/>
    <s v="21.5"/>
    <x v="7"/>
  </r>
  <r>
    <x v="2"/>
    <x v="33"/>
    <n v="17"/>
    <x v="7"/>
  </r>
  <r>
    <x v="2"/>
    <x v="33"/>
    <s v="28.5"/>
    <x v="7"/>
  </r>
  <r>
    <x v="2"/>
    <x v="33"/>
    <n v="20"/>
    <x v="7"/>
  </r>
  <r>
    <x v="2"/>
    <x v="33"/>
    <n v="15"/>
    <x v="7"/>
  </r>
  <r>
    <x v="2"/>
    <x v="33"/>
    <n v="12"/>
    <x v="7"/>
  </r>
  <r>
    <x v="2"/>
    <x v="33"/>
    <n v="9"/>
    <x v="7"/>
  </r>
  <r>
    <x v="2"/>
    <x v="33"/>
    <s v="2.5"/>
    <x v="7"/>
  </r>
  <r>
    <x v="2"/>
    <x v="33"/>
    <n v="5"/>
    <x v="7"/>
  </r>
  <r>
    <x v="2"/>
    <x v="33"/>
    <n v="11"/>
    <x v="7"/>
  </r>
  <r>
    <x v="2"/>
    <x v="34"/>
    <n v="0"/>
    <x v="15"/>
  </r>
  <r>
    <x v="2"/>
    <x v="34"/>
    <n v="0"/>
    <x v="15"/>
  </r>
  <r>
    <x v="2"/>
    <x v="34"/>
    <n v="143"/>
    <x v="15"/>
  </r>
  <r>
    <x v="2"/>
    <x v="34"/>
    <n v="143"/>
    <x v="15"/>
  </r>
  <r>
    <x v="2"/>
    <x v="35"/>
    <n v="0"/>
    <x v="15"/>
  </r>
  <r>
    <x v="2"/>
    <x v="35"/>
    <n v="17"/>
    <x v="15"/>
  </r>
  <r>
    <x v="2"/>
    <x v="36"/>
    <n v="0"/>
    <x v="15"/>
  </r>
  <r>
    <x v="2"/>
    <x v="36"/>
    <n v="107"/>
    <x v="15"/>
  </r>
  <r>
    <x v="2"/>
    <x v="37"/>
    <n v="0"/>
    <x v="15"/>
  </r>
  <r>
    <x v="2"/>
    <x v="37"/>
    <n v="77"/>
    <x v="15"/>
  </r>
  <r>
    <x v="2"/>
    <x v="38"/>
    <n v="0"/>
    <x v="15"/>
  </r>
  <r>
    <x v="2"/>
    <x v="38"/>
    <n v="57"/>
    <x v="15"/>
  </r>
  <r>
    <x v="2"/>
    <x v="39"/>
    <n v="0"/>
    <x v="15"/>
  </r>
  <r>
    <x v="2"/>
    <x v="39"/>
    <n v="17"/>
    <x v="15"/>
  </r>
  <r>
    <x v="2"/>
    <x v="40"/>
    <n v="0"/>
    <x v="15"/>
  </r>
  <r>
    <x v="2"/>
    <x v="40"/>
    <n v="17"/>
    <x v="15"/>
  </r>
  <r>
    <x v="2"/>
    <x v="41"/>
    <n v="0"/>
    <x v="28"/>
  </r>
  <r>
    <x v="2"/>
    <x v="41"/>
    <s v="388.4642857"/>
    <x v="28"/>
  </r>
  <r>
    <x v="2"/>
    <x v="42"/>
    <n v="0"/>
    <x v="15"/>
  </r>
  <r>
    <x v="2"/>
    <x v="42"/>
    <n v="57"/>
    <x v="15"/>
  </r>
  <r>
    <x v="2"/>
    <x v="43"/>
    <n v="0"/>
    <x v="2"/>
  </r>
  <r>
    <x v="2"/>
    <x v="43"/>
    <s v="12.33333333"/>
    <x v="2"/>
  </r>
  <r>
    <x v="2"/>
    <x v="44"/>
    <n v="0"/>
    <x v="7"/>
  </r>
  <r>
    <x v="2"/>
    <x v="44"/>
    <s v="28.5"/>
    <x v="7"/>
  </r>
  <r>
    <x v="2"/>
    <x v="45"/>
    <n v="0"/>
    <x v="7"/>
  </r>
  <r>
    <x v="2"/>
    <x v="45"/>
    <s v="63.5"/>
    <x v="7"/>
  </r>
  <r>
    <x v="2"/>
    <x v="46"/>
    <n v="0"/>
    <x v="15"/>
  </r>
  <r>
    <x v="2"/>
    <x v="46"/>
    <n v="17"/>
    <x v="15"/>
  </r>
  <r>
    <x v="2"/>
    <x v="47"/>
    <n v="0"/>
    <x v="15"/>
  </r>
  <r>
    <x v="2"/>
    <x v="47"/>
    <n v="27"/>
    <x v="15"/>
  </r>
  <r>
    <x v="2"/>
    <x v="48"/>
    <n v="0"/>
    <x v="15"/>
  </r>
  <r>
    <x v="2"/>
    <x v="48"/>
    <n v="57"/>
    <x v="15"/>
  </r>
  <r>
    <x v="2"/>
    <x v="49"/>
    <n v="0"/>
    <x v="15"/>
  </r>
  <r>
    <x v="2"/>
    <x v="49"/>
    <n v="57"/>
    <x v="15"/>
  </r>
  <r>
    <x v="2"/>
    <x v="50"/>
    <n v="0"/>
    <x v="7"/>
  </r>
  <r>
    <x v="2"/>
    <x v="50"/>
    <s v="18.5"/>
    <x v="7"/>
  </r>
  <r>
    <x v="2"/>
    <x v="51"/>
    <n v="0"/>
    <x v="15"/>
  </r>
  <r>
    <x v="2"/>
    <x v="51"/>
    <n v="7"/>
    <x v="15"/>
  </r>
  <r>
    <x v="2"/>
    <x v="52"/>
    <n v="0"/>
    <x v="15"/>
  </r>
  <r>
    <x v="2"/>
    <x v="52"/>
    <n v="57"/>
    <x v="15"/>
  </r>
  <r>
    <x v="2"/>
    <x v="53"/>
    <n v="0"/>
    <x v="15"/>
  </r>
  <r>
    <x v="2"/>
    <x v="53"/>
    <n v="17"/>
    <x v="15"/>
  </r>
  <r>
    <x v="2"/>
    <x v="54"/>
    <n v="0"/>
    <x v="15"/>
  </r>
  <r>
    <x v="2"/>
    <x v="54"/>
    <n v="27"/>
    <x v="15"/>
  </r>
  <r>
    <x v="2"/>
    <x v="54"/>
    <n v="0"/>
    <x v="15"/>
  </r>
  <r>
    <x v="2"/>
    <x v="54"/>
    <n v="2"/>
    <x v="15"/>
  </r>
  <r>
    <x v="2"/>
    <x v="54"/>
    <n v="0"/>
    <x v="15"/>
  </r>
  <r>
    <x v="2"/>
    <x v="54"/>
    <n v="57"/>
    <x v="15"/>
  </r>
  <r>
    <x v="2"/>
    <x v="54"/>
    <n v="0"/>
    <x v="15"/>
  </r>
  <r>
    <x v="2"/>
    <x v="54"/>
    <n v="7"/>
    <x v="15"/>
  </r>
  <r>
    <x v="2"/>
    <x v="55"/>
    <s v="304.9671053"/>
    <x v="29"/>
  </r>
  <r>
    <x v="2"/>
    <x v="55"/>
    <n v="0"/>
    <x v="29"/>
  </r>
  <r>
    <x v="2"/>
    <x v="56"/>
    <s v="65.21943574"/>
    <x v="30"/>
  </r>
  <r>
    <x v="2"/>
    <x v="56"/>
    <n v="0"/>
    <x v="30"/>
  </r>
  <r>
    <x v="2"/>
    <x v="57"/>
    <n v="57"/>
    <x v="15"/>
  </r>
  <r>
    <x v="2"/>
    <x v="57"/>
    <n v="0"/>
    <x v="15"/>
  </r>
  <r>
    <x v="2"/>
    <x v="58"/>
    <n v="27"/>
    <x v="15"/>
  </r>
  <r>
    <x v="2"/>
    <x v="58"/>
    <n v="0"/>
    <x v="15"/>
  </r>
  <r>
    <x v="2"/>
    <x v="59"/>
    <n v="17"/>
    <x v="15"/>
  </r>
  <r>
    <x v="2"/>
    <x v="59"/>
    <n v="0"/>
    <x v="15"/>
  </r>
  <r>
    <x v="2"/>
    <x v="60"/>
    <n v="2"/>
    <x v="15"/>
  </r>
  <r>
    <x v="2"/>
    <x v="60"/>
    <n v="0"/>
    <x v="15"/>
  </r>
  <r>
    <x v="2"/>
    <x v="61"/>
    <s v="28.5"/>
    <x v="7"/>
  </r>
  <r>
    <x v="2"/>
    <x v="61"/>
    <n v="0"/>
    <x v="7"/>
  </r>
  <r>
    <x v="2"/>
    <x v="62"/>
    <n v="17"/>
    <x v="15"/>
  </r>
  <r>
    <x v="2"/>
    <x v="62"/>
    <n v="0"/>
    <x v="15"/>
  </r>
  <r>
    <x v="2"/>
    <x v="63"/>
    <n v="27"/>
    <x v="15"/>
  </r>
  <r>
    <x v="2"/>
    <x v="63"/>
    <n v="0"/>
    <x v="15"/>
  </r>
  <r>
    <x v="2"/>
    <x v="64"/>
    <n v="17"/>
    <x v="15"/>
  </r>
  <r>
    <x v="2"/>
    <x v="64"/>
    <n v="0"/>
    <x v="15"/>
  </r>
  <r>
    <x v="2"/>
    <x v="65"/>
    <n v="7"/>
    <x v="15"/>
  </r>
  <r>
    <x v="2"/>
    <x v="65"/>
    <n v="0"/>
    <x v="15"/>
  </r>
  <r>
    <x v="2"/>
    <x v="66"/>
    <n v="77"/>
    <x v="15"/>
  </r>
  <r>
    <x v="2"/>
    <x v="66"/>
    <n v="0"/>
    <x v="15"/>
  </r>
  <r>
    <x v="2"/>
    <x v="67"/>
    <n v="17"/>
    <x v="15"/>
  </r>
  <r>
    <x v="2"/>
    <x v="67"/>
    <n v="0"/>
    <x v="15"/>
  </r>
  <r>
    <x v="2"/>
    <x v="68"/>
    <n v="57"/>
    <x v="15"/>
  </r>
  <r>
    <x v="2"/>
    <x v="68"/>
    <n v="0"/>
    <x v="15"/>
  </r>
  <r>
    <x v="2"/>
    <x v="69"/>
    <n v="107"/>
    <x v="15"/>
  </r>
  <r>
    <x v="2"/>
    <x v="69"/>
    <n v="0"/>
    <x v="15"/>
  </r>
  <r>
    <x v="2"/>
    <x v="70"/>
    <n v="17"/>
    <x v="15"/>
  </r>
  <r>
    <x v="2"/>
    <x v="70"/>
    <n v="0"/>
    <x v="15"/>
  </r>
  <r>
    <x v="2"/>
    <x v="71"/>
    <n v="7"/>
    <x v="15"/>
  </r>
  <r>
    <x v="2"/>
    <x v="71"/>
    <n v="0"/>
    <x v="15"/>
  </r>
  <r>
    <x v="2"/>
    <x v="72"/>
    <n v="2"/>
    <x v="15"/>
  </r>
  <r>
    <x v="2"/>
    <x v="72"/>
    <n v="0"/>
    <x v="15"/>
  </r>
  <r>
    <x v="2"/>
    <x v="73"/>
    <n v="77"/>
    <x v="15"/>
  </r>
  <r>
    <x v="2"/>
    <x v="73"/>
    <n v="0"/>
    <x v="15"/>
  </r>
  <r>
    <x v="2"/>
    <x v="74"/>
    <n v="107"/>
    <x v="15"/>
  </r>
  <r>
    <x v="2"/>
    <x v="74"/>
    <n v="0"/>
    <x v="15"/>
  </r>
  <r>
    <x v="2"/>
    <x v="75"/>
    <n v="47"/>
    <x v="15"/>
  </r>
  <r>
    <x v="2"/>
    <x v="75"/>
    <n v="0"/>
    <x v="15"/>
  </r>
  <r>
    <x v="2"/>
    <x v="76"/>
    <n v="27"/>
    <x v="15"/>
  </r>
  <r>
    <x v="2"/>
    <x v="76"/>
    <n v="0"/>
    <x v="15"/>
  </r>
  <r>
    <x v="2"/>
    <x v="77"/>
    <n v="2"/>
    <x v="15"/>
  </r>
  <r>
    <x v="2"/>
    <x v="77"/>
    <n v="0"/>
    <x v="15"/>
  </r>
  <r>
    <x v="2"/>
    <x v="36"/>
    <n v="109"/>
    <x v="15"/>
  </r>
  <r>
    <x v="2"/>
    <x v="36"/>
    <n v="29"/>
    <x v="15"/>
  </r>
  <r>
    <x v="2"/>
    <x v="36"/>
    <n v="110"/>
    <x v="15"/>
  </r>
  <r>
    <x v="2"/>
    <x v="36"/>
    <n v="30"/>
    <x v="15"/>
  </r>
  <r>
    <x v="2"/>
    <x v="36"/>
    <n v="0"/>
    <x v="15"/>
  </r>
  <r>
    <x v="2"/>
    <x v="36"/>
    <n v="0"/>
    <x v="15"/>
  </r>
  <r>
    <x v="2"/>
    <x v="36"/>
    <n v="0"/>
    <x v="15"/>
  </r>
  <r>
    <x v="2"/>
    <x v="36"/>
    <n v="0"/>
    <x v="15"/>
  </r>
  <r>
    <x v="2"/>
    <x v="38"/>
    <n v="59"/>
    <x v="15"/>
  </r>
  <r>
    <x v="2"/>
    <x v="38"/>
    <n v="60"/>
    <x v="15"/>
  </r>
  <r>
    <x v="2"/>
    <x v="38"/>
    <n v="0"/>
    <x v="15"/>
  </r>
  <r>
    <x v="2"/>
    <x v="38"/>
    <n v="0"/>
    <x v="15"/>
  </r>
  <r>
    <x v="2"/>
    <x v="38"/>
    <n v="0"/>
    <x v="15"/>
  </r>
  <r>
    <x v="2"/>
    <x v="78"/>
    <n v="39"/>
    <x v="15"/>
  </r>
  <r>
    <x v="2"/>
    <x v="78"/>
    <n v="39"/>
    <x v="15"/>
  </r>
  <r>
    <x v="2"/>
    <x v="78"/>
    <n v="40"/>
    <x v="15"/>
  </r>
  <r>
    <x v="2"/>
    <x v="78"/>
    <n v="40"/>
    <x v="15"/>
  </r>
  <r>
    <x v="2"/>
    <x v="78"/>
    <n v="40"/>
    <x v="15"/>
  </r>
  <r>
    <x v="2"/>
    <x v="78"/>
    <n v="0"/>
    <x v="15"/>
  </r>
  <r>
    <x v="2"/>
    <x v="78"/>
    <n v="0"/>
    <x v="15"/>
  </r>
  <r>
    <x v="2"/>
    <x v="78"/>
    <n v="0"/>
    <x v="15"/>
  </r>
  <r>
    <x v="2"/>
    <x v="78"/>
    <n v="0"/>
    <x v="15"/>
  </r>
  <r>
    <x v="2"/>
    <x v="78"/>
    <n v="0"/>
    <x v="15"/>
  </r>
  <r>
    <x v="2"/>
    <x v="78"/>
    <n v="0"/>
    <x v="15"/>
  </r>
  <r>
    <x v="2"/>
    <x v="78"/>
    <n v="0"/>
    <x v="15"/>
  </r>
  <r>
    <x v="2"/>
    <x v="78"/>
    <n v="0"/>
    <x v="15"/>
  </r>
  <r>
    <x v="2"/>
    <x v="42"/>
    <n v="59"/>
    <x v="15"/>
  </r>
  <r>
    <x v="2"/>
    <x v="42"/>
    <n v="159"/>
    <x v="15"/>
  </r>
  <r>
    <x v="2"/>
    <x v="42"/>
    <n v="59"/>
    <x v="15"/>
  </r>
  <r>
    <x v="2"/>
    <x v="42"/>
    <n v="60"/>
    <x v="15"/>
  </r>
  <r>
    <x v="2"/>
    <x v="42"/>
    <n v="160"/>
    <x v="15"/>
  </r>
  <r>
    <x v="2"/>
    <x v="42"/>
    <n v="6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2"/>
    <n v="0"/>
    <x v="15"/>
  </r>
  <r>
    <x v="2"/>
    <x v="43"/>
    <n v="13"/>
    <x v="2"/>
  </r>
  <r>
    <x v="2"/>
    <x v="43"/>
    <n v="13"/>
    <x v="2"/>
  </r>
  <r>
    <x v="2"/>
    <x v="43"/>
    <n v="13"/>
    <x v="2"/>
  </r>
  <r>
    <x v="2"/>
    <x v="43"/>
    <s v="13.33333333"/>
    <x v="2"/>
  </r>
  <r>
    <x v="2"/>
    <x v="43"/>
    <s v="13.33333333"/>
    <x v="2"/>
  </r>
  <r>
    <x v="2"/>
    <x v="43"/>
    <n v="0"/>
    <x v="2"/>
  </r>
  <r>
    <x v="2"/>
    <x v="43"/>
    <n v="0"/>
    <x v="2"/>
  </r>
  <r>
    <x v="2"/>
    <x v="43"/>
    <n v="0"/>
    <x v="2"/>
  </r>
  <r>
    <x v="2"/>
    <x v="43"/>
    <n v="0"/>
    <x v="2"/>
  </r>
  <r>
    <x v="2"/>
    <x v="43"/>
    <n v="0"/>
    <x v="2"/>
  </r>
  <r>
    <x v="2"/>
    <x v="43"/>
    <n v="0"/>
    <x v="2"/>
  </r>
  <r>
    <x v="2"/>
    <x v="44"/>
    <s v="29.5"/>
    <x v="7"/>
  </r>
  <r>
    <x v="2"/>
    <x v="44"/>
    <n v="0"/>
    <x v="7"/>
  </r>
  <r>
    <x v="2"/>
    <x v="45"/>
    <s v="64.5"/>
    <x v="7"/>
  </r>
  <r>
    <x v="2"/>
    <x v="45"/>
    <s v="64.5"/>
    <x v="7"/>
  </r>
  <r>
    <x v="2"/>
    <x v="45"/>
    <n v="65"/>
    <x v="7"/>
  </r>
  <r>
    <x v="2"/>
    <x v="45"/>
    <n v="65"/>
    <x v="7"/>
  </r>
  <r>
    <x v="2"/>
    <x v="45"/>
    <n v="0"/>
    <x v="7"/>
  </r>
  <r>
    <x v="2"/>
    <x v="45"/>
    <n v="0"/>
    <x v="7"/>
  </r>
  <r>
    <x v="2"/>
    <x v="45"/>
    <n v="0"/>
    <x v="7"/>
  </r>
  <r>
    <x v="2"/>
    <x v="45"/>
    <n v="0"/>
    <x v="7"/>
  </r>
  <r>
    <x v="2"/>
    <x v="45"/>
    <n v="0"/>
    <x v="7"/>
  </r>
  <r>
    <x v="2"/>
    <x v="45"/>
    <n v="0"/>
    <x v="7"/>
  </r>
  <r>
    <x v="2"/>
    <x v="47"/>
    <n v="109"/>
    <x v="15"/>
  </r>
  <r>
    <x v="2"/>
    <x v="47"/>
    <n v="29"/>
    <x v="15"/>
  </r>
  <r>
    <x v="2"/>
    <x v="47"/>
    <n v="110"/>
    <x v="15"/>
  </r>
  <r>
    <x v="2"/>
    <x v="47"/>
    <n v="30"/>
    <x v="15"/>
  </r>
  <r>
    <x v="2"/>
    <x v="47"/>
    <n v="0"/>
    <x v="15"/>
  </r>
  <r>
    <x v="2"/>
    <x v="47"/>
    <n v="0"/>
    <x v="15"/>
  </r>
  <r>
    <x v="2"/>
    <x v="47"/>
    <n v="0"/>
    <x v="15"/>
  </r>
  <r>
    <x v="2"/>
    <x v="47"/>
    <n v="0"/>
    <x v="15"/>
  </r>
  <r>
    <x v="2"/>
    <x v="47"/>
    <n v="0"/>
    <x v="15"/>
  </r>
  <r>
    <x v="2"/>
    <x v="47"/>
    <n v="0"/>
    <x v="15"/>
  </r>
  <r>
    <x v="2"/>
    <x v="47"/>
    <n v="0"/>
    <x v="15"/>
  </r>
  <r>
    <x v="2"/>
    <x v="47"/>
    <n v="0"/>
    <x v="15"/>
  </r>
  <r>
    <x v="2"/>
    <x v="48"/>
    <n v="59"/>
    <x v="15"/>
  </r>
  <r>
    <x v="2"/>
    <x v="48"/>
    <n v="59"/>
    <x v="15"/>
  </r>
  <r>
    <x v="2"/>
    <x v="48"/>
    <n v="60"/>
    <x v="15"/>
  </r>
  <r>
    <x v="2"/>
    <x v="48"/>
    <n v="60"/>
    <x v="15"/>
  </r>
  <r>
    <x v="2"/>
    <x v="48"/>
    <n v="0"/>
    <x v="15"/>
  </r>
  <r>
    <x v="2"/>
    <x v="48"/>
    <n v="0"/>
    <x v="15"/>
  </r>
  <r>
    <x v="2"/>
    <x v="48"/>
    <n v="0"/>
    <x v="15"/>
  </r>
  <r>
    <x v="2"/>
    <x v="48"/>
    <n v="0"/>
    <x v="15"/>
  </r>
  <r>
    <x v="2"/>
    <x v="48"/>
    <n v="0"/>
    <x v="15"/>
  </r>
  <r>
    <x v="2"/>
    <x v="48"/>
    <n v="0"/>
    <x v="15"/>
  </r>
  <r>
    <x v="2"/>
    <x v="48"/>
    <n v="0"/>
    <x v="15"/>
  </r>
  <r>
    <x v="2"/>
    <x v="48"/>
    <n v="0"/>
    <x v="15"/>
  </r>
  <r>
    <x v="2"/>
    <x v="50"/>
    <s v="19.5"/>
    <x v="7"/>
  </r>
  <r>
    <x v="2"/>
    <x v="50"/>
    <n v="20"/>
    <x v="7"/>
  </r>
  <r>
    <x v="2"/>
    <x v="50"/>
    <n v="0"/>
    <x v="7"/>
  </r>
  <r>
    <x v="2"/>
    <x v="50"/>
    <n v="0"/>
    <x v="7"/>
  </r>
  <r>
    <x v="2"/>
    <x v="50"/>
    <n v="0"/>
    <x v="7"/>
  </r>
  <r>
    <x v="2"/>
    <x v="50"/>
    <n v="0"/>
    <x v="7"/>
  </r>
  <r>
    <x v="2"/>
    <x v="50"/>
    <n v="0"/>
    <x v="7"/>
  </r>
  <r>
    <x v="2"/>
    <x v="79"/>
    <n v="110"/>
    <x v="15"/>
  </r>
  <r>
    <x v="2"/>
    <x v="79"/>
    <n v="0"/>
    <x v="15"/>
  </r>
  <r>
    <x v="2"/>
    <x v="79"/>
    <n v="0"/>
    <x v="15"/>
  </r>
  <r>
    <x v="2"/>
    <x v="80"/>
    <s v="4.75"/>
    <x v="31"/>
  </r>
  <r>
    <x v="2"/>
    <x v="80"/>
    <n v="0"/>
    <x v="31"/>
  </r>
  <r>
    <x v="2"/>
    <x v="80"/>
    <n v="0"/>
    <x v="31"/>
  </r>
  <r>
    <x v="2"/>
    <x v="81"/>
    <s v="1.8"/>
    <x v="32"/>
  </r>
  <r>
    <x v="2"/>
    <x v="81"/>
    <n v="0"/>
    <x v="32"/>
  </r>
  <r>
    <x v="2"/>
    <x v="81"/>
    <n v="0"/>
    <x v="32"/>
  </r>
  <r>
    <x v="2"/>
    <x v="80"/>
    <n v="30"/>
    <x v="7"/>
  </r>
  <r>
    <x v="2"/>
    <x v="80"/>
    <n v="0"/>
    <x v="7"/>
  </r>
  <r>
    <x v="2"/>
    <x v="80"/>
    <n v="0"/>
    <x v="7"/>
  </r>
  <r>
    <x v="2"/>
    <x v="80"/>
    <n v="0"/>
    <x v="7"/>
  </r>
  <r>
    <x v="2"/>
    <x v="80"/>
    <n v="0"/>
    <x v="7"/>
  </r>
  <r>
    <x v="2"/>
    <x v="52"/>
    <n v="39"/>
    <x v="15"/>
  </r>
  <r>
    <x v="2"/>
    <x v="52"/>
    <n v="40"/>
    <x v="15"/>
  </r>
  <r>
    <x v="2"/>
    <x v="52"/>
    <n v="0"/>
    <x v="15"/>
  </r>
  <r>
    <x v="2"/>
    <x v="52"/>
    <n v="0"/>
    <x v="15"/>
  </r>
  <r>
    <x v="2"/>
    <x v="52"/>
    <n v="0"/>
    <x v="15"/>
  </r>
  <r>
    <x v="2"/>
    <x v="52"/>
    <n v="0"/>
    <x v="15"/>
  </r>
  <r>
    <x v="2"/>
    <x v="52"/>
    <n v="0"/>
    <x v="15"/>
  </r>
  <r>
    <x v="2"/>
    <x v="52"/>
    <n v="0"/>
    <x v="15"/>
  </r>
  <r>
    <x v="2"/>
    <x v="52"/>
    <n v="0"/>
    <x v="15"/>
  </r>
  <r>
    <x v="2"/>
    <x v="52"/>
    <n v="0"/>
    <x v="15"/>
  </r>
  <r>
    <x v="2"/>
    <x v="53"/>
    <n v="19"/>
    <x v="15"/>
  </r>
  <r>
    <x v="2"/>
    <x v="53"/>
    <n v="20"/>
    <x v="15"/>
  </r>
  <r>
    <x v="2"/>
    <x v="53"/>
    <n v="0"/>
    <x v="15"/>
  </r>
  <r>
    <x v="2"/>
    <x v="54"/>
    <n v="29"/>
    <x v="15"/>
  </r>
  <r>
    <x v="2"/>
    <x v="54"/>
    <n v="3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59"/>
    <x v="15"/>
  </r>
  <r>
    <x v="2"/>
    <x v="54"/>
    <n v="59"/>
    <x v="15"/>
  </r>
  <r>
    <x v="2"/>
    <x v="54"/>
    <n v="60"/>
    <x v="15"/>
  </r>
  <r>
    <x v="2"/>
    <x v="54"/>
    <n v="6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0"/>
    <x v="15"/>
  </r>
  <r>
    <x v="2"/>
    <x v="54"/>
    <n v="9"/>
    <x v="15"/>
  </r>
  <r>
    <x v="2"/>
    <x v="54"/>
    <n v="0"/>
    <x v="15"/>
  </r>
  <r>
    <x v="2"/>
    <x v="55"/>
    <s v="309.7697368"/>
    <x v="29"/>
  </r>
  <r>
    <x v="2"/>
    <x v="55"/>
    <s v="381.8092105"/>
    <x v="29"/>
  </r>
  <r>
    <x v="2"/>
    <x v="55"/>
    <s v="309.7697368"/>
    <x v="29"/>
  </r>
  <r>
    <x v="2"/>
    <x v="55"/>
    <s v="312.1710526"/>
    <x v="29"/>
  </r>
  <r>
    <x v="2"/>
    <x v="55"/>
    <s v="384.2105263"/>
    <x v="29"/>
  </r>
  <r>
    <x v="2"/>
    <x v="55"/>
    <s v="312.1710526"/>
    <x v="29"/>
  </r>
  <r>
    <x v="2"/>
    <x v="55"/>
    <n v="0"/>
    <x v="29"/>
  </r>
  <r>
    <x v="2"/>
    <x v="55"/>
    <n v="0"/>
    <x v="29"/>
  </r>
  <r>
    <x v="2"/>
    <x v="55"/>
    <n v="0"/>
    <x v="29"/>
  </r>
  <r>
    <x v="2"/>
    <x v="55"/>
    <n v="0"/>
    <x v="29"/>
  </r>
  <r>
    <x v="2"/>
    <x v="55"/>
    <n v="0"/>
    <x v="29"/>
  </r>
  <r>
    <x v="2"/>
    <x v="55"/>
    <n v="0"/>
    <x v="29"/>
  </r>
  <r>
    <x v="2"/>
    <x v="56"/>
    <s v="67.50783699"/>
    <x v="30"/>
  </r>
  <r>
    <x v="2"/>
    <x v="56"/>
    <s v="67.50783699"/>
    <x v="30"/>
  </r>
  <r>
    <x v="2"/>
    <x v="56"/>
    <s v="68.65203762"/>
    <x v="30"/>
  </r>
  <r>
    <x v="2"/>
    <x v="56"/>
    <s v="68.65203762"/>
    <x v="30"/>
  </r>
  <r>
    <x v="2"/>
    <x v="56"/>
    <n v="0"/>
    <x v="30"/>
  </r>
  <r>
    <x v="2"/>
    <x v="56"/>
    <n v="0"/>
    <x v="30"/>
  </r>
  <r>
    <x v="2"/>
    <x v="56"/>
    <n v="0"/>
    <x v="30"/>
  </r>
  <r>
    <x v="2"/>
    <x v="56"/>
    <n v="0"/>
    <x v="30"/>
  </r>
  <r>
    <x v="2"/>
    <x v="56"/>
    <n v="0"/>
    <x v="30"/>
  </r>
  <r>
    <x v="2"/>
    <x v="56"/>
    <n v="0"/>
    <x v="30"/>
  </r>
  <r>
    <x v="2"/>
    <x v="56"/>
    <n v="0"/>
    <x v="30"/>
  </r>
  <r>
    <x v="2"/>
    <x v="58"/>
    <n v="29"/>
    <x v="15"/>
  </r>
  <r>
    <x v="2"/>
    <x v="58"/>
    <n v="30"/>
    <x v="15"/>
  </r>
  <r>
    <x v="2"/>
    <x v="58"/>
    <n v="0"/>
    <x v="15"/>
  </r>
  <r>
    <x v="2"/>
    <x v="58"/>
    <n v="0"/>
    <x v="15"/>
  </r>
  <r>
    <x v="2"/>
    <x v="59"/>
    <n v="19"/>
    <x v="15"/>
  </r>
  <r>
    <x v="2"/>
    <x v="59"/>
    <n v="20"/>
    <x v="15"/>
  </r>
  <r>
    <x v="2"/>
    <x v="59"/>
    <n v="0"/>
    <x v="15"/>
  </r>
  <r>
    <x v="2"/>
    <x v="59"/>
    <n v="0"/>
    <x v="15"/>
  </r>
  <r>
    <x v="2"/>
    <x v="59"/>
    <n v="0"/>
    <x v="15"/>
  </r>
  <r>
    <x v="2"/>
    <x v="59"/>
    <n v="0"/>
    <x v="15"/>
  </r>
  <r>
    <x v="2"/>
    <x v="59"/>
    <n v="0"/>
    <x v="15"/>
  </r>
  <r>
    <x v="2"/>
    <x v="61"/>
    <s v="29.5"/>
    <x v="7"/>
  </r>
  <r>
    <x v="2"/>
    <x v="61"/>
    <s v="29.5"/>
    <x v="7"/>
  </r>
  <r>
    <x v="2"/>
    <x v="61"/>
    <s v="29.5"/>
    <x v="7"/>
  </r>
  <r>
    <x v="2"/>
    <x v="61"/>
    <n v="30"/>
    <x v="7"/>
  </r>
  <r>
    <x v="2"/>
    <x v="61"/>
    <n v="30"/>
    <x v="7"/>
  </r>
  <r>
    <x v="2"/>
    <x v="61"/>
    <n v="30"/>
    <x v="7"/>
  </r>
  <r>
    <x v="2"/>
    <x v="61"/>
    <n v="0"/>
    <x v="7"/>
  </r>
  <r>
    <x v="2"/>
    <x v="61"/>
    <n v="0"/>
    <x v="7"/>
  </r>
  <r>
    <x v="2"/>
    <x v="61"/>
    <n v="0"/>
    <x v="7"/>
  </r>
  <r>
    <x v="2"/>
    <x v="61"/>
    <n v="0"/>
    <x v="7"/>
  </r>
  <r>
    <x v="2"/>
    <x v="61"/>
    <n v="0"/>
    <x v="7"/>
  </r>
  <r>
    <x v="2"/>
    <x v="61"/>
    <n v="0"/>
    <x v="7"/>
  </r>
  <r>
    <x v="2"/>
    <x v="61"/>
    <n v="0"/>
    <x v="7"/>
  </r>
  <r>
    <x v="2"/>
    <x v="61"/>
    <n v="0"/>
    <x v="7"/>
  </r>
  <r>
    <x v="2"/>
    <x v="63"/>
    <n v="59"/>
    <x v="15"/>
  </r>
  <r>
    <x v="2"/>
    <x v="63"/>
    <n v="60"/>
    <x v="15"/>
  </r>
  <r>
    <x v="2"/>
    <x v="63"/>
    <n v="0"/>
    <x v="15"/>
  </r>
  <r>
    <x v="2"/>
    <x v="63"/>
    <n v="0"/>
    <x v="15"/>
  </r>
  <r>
    <x v="2"/>
    <x v="63"/>
    <n v="0"/>
    <x v="15"/>
  </r>
  <r>
    <x v="2"/>
    <x v="67"/>
    <n v="29"/>
    <x v="15"/>
  </r>
  <r>
    <x v="2"/>
    <x v="67"/>
    <n v="30"/>
    <x v="15"/>
  </r>
  <r>
    <x v="2"/>
    <x v="67"/>
    <n v="0"/>
    <x v="15"/>
  </r>
  <r>
    <x v="2"/>
    <x v="67"/>
    <n v="0"/>
    <x v="15"/>
  </r>
  <r>
    <x v="2"/>
    <x v="68"/>
    <n v="59"/>
    <x v="15"/>
  </r>
  <r>
    <x v="2"/>
    <x v="68"/>
    <n v="59"/>
    <x v="15"/>
  </r>
  <r>
    <x v="2"/>
    <x v="68"/>
    <n v="60"/>
    <x v="15"/>
  </r>
  <r>
    <x v="2"/>
    <x v="68"/>
    <n v="60"/>
    <x v="15"/>
  </r>
  <r>
    <x v="2"/>
    <x v="68"/>
    <n v="0"/>
    <x v="15"/>
  </r>
  <r>
    <x v="2"/>
    <x v="68"/>
    <n v="0"/>
    <x v="15"/>
  </r>
  <r>
    <x v="2"/>
    <x v="68"/>
    <n v="0"/>
    <x v="15"/>
  </r>
  <r>
    <x v="2"/>
    <x v="68"/>
    <n v="0"/>
    <x v="15"/>
  </r>
  <r>
    <x v="2"/>
    <x v="68"/>
    <n v="0"/>
    <x v="15"/>
  </r>
  <r>
    <x v="2"/>
    <x v="68"/>
    <n v="0"/>
    <x v="15"/>
  </r>
  <r>
    <x v="2"/>
    <x v="69"/>
    <n v="109"/>
    <x v="15"/>
  </r>
  <r>
    <x v="2"/>
    <x v="69"/>
    <n v="159"/>
    <x v="15"/>
  </r>
  <r>
    <x v="2"/>
    <x v="69"/>
    <n v="110"/>
    <x v="15"/>
  </r>
  <r>
    <x v="2"/>
    <x v="69"/>
    <n v="160"/>
    <x v="15"/>
  </r>
  <r>
    <x v="2"/>
    <x v="69"/>
    <n v="110"/>
    <x v="15"/>
  </r>
  <r>
    <x v="2"/>
    <x v="69"/>
    <n v="0"/>
    <x v="15"/>
  </r>
  <r>
    <x v="2"/>
    <x v="69"/>
    <n v="0"/>
    <x v="15"/>
  </r>
  <r>
    <x v="2"/>
    <x v="69"/>
    <n v="0"/>
    <x v="15"/>
  </r>
  <r>
    <x v="2"/>
    <x v="69"/>
    <n v="0"/>
    <x v="15"/>
  </r>
  <r>
    <x v="2"/>
    <x v="69"/>
    <n v="0"/>
    <x v="15"/>
  </r>
  <r>
    <x v="2"/>
    <x v="69"/>
    <n v="0"/>
    <x v="15"/>
  </r>
  <r>
    <x v="2"/>
    <x v="69"/>
    <n v="0"/>
    <x v="15"/>
  </r>
  <r>
    <x v="2"/>
    <x v="69"/>
    <n v="0"/>
    <x v="15"/>
  </r>
  <r>
    <x v="2"/>
    <x v="70"/>
    <n v="59"/>
    <x v="15"/>
  </r>
  <r>
    <x v="2"/>
    <x v="70"/>
    <n v="60"/>
    <x v="15"/>
  </r>
  <r>
    <x v="2"/>
    <x v="70"/>
    <n v="0"/>
    <x v="15"/>
  </r>
  <r>
    <x v="2"/>
    <x v="70"/>
    <n v="0"/>
    <x v="15"/>
  </r>
  <r>
    <x v="2"/>
    <x v="70"/>
    <n v="0"/>
    <x v="15"/>
  </r>
  <r>
    <x v="2"/>
    <x v="70"/>
    <n v="0"/>
    <x v="15"/>
  </r>
  <r>
    <x v="2"/>
    <x v="70"/>
    <n v="0"/>
    <x v="15"/>
  </r>
  <r>
    <x v="2"/>
    <x v="70"/>
    <n v="0"/>
    <x v="15"/>
  </r>
  <r>
    <x v="2"/>
    <x v="70"/>
    <n v="0"/>
    <x v="15"/>
  </r>
  <r>
    <x v="2"/>
    <x v="73"/>
    <n v="59"/>
    <x v="15"/>
  </r>
  <r>
    <x v="2"/>
    <x v="73"/>
    <n v="79"/>
    <x v="15"/>
  </r>
  <r>
    <x v="2"/>
    <x v="73"/>
    <n v="60"/>
    <x v="15"/>
  </r>
  <r>
    <x v="2"/>
    <x v="73"/>
    <n v="0"/>
    <x v="15"/>
  </r>
  <r>
    <x v="2"/>
    <x v="73"/>
    <n v="0"/>
    <x v="15"/>
  </r>
  <r>
    <x v="2"/>
    <x v="74"/>
    <n v="109"/>
    <x v="15"/>
  </r>
  <r>
    <x v="2"/>
    <x v="74"/>
    <n v="129"/>
    <x v="15"/>
  </r>
  <r>
    <x v="2"/>
    <x v="74"/>
    <n v="109"/>
    <x v="15"/>
  </r>
  <r>
    <x v="2"/>
    <x v="74"/>
    <n v="110"/>
    <x v="15"/>
  </r>
  <r>
    <x v="2"/>
    <x v="74"/>
    <n v="130"/>
    <x v="15"/>
  </r>
  <r>
    <x v="2"/>
    <x v="74"/>
    <n v="11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4"/>
    <n v="0"/>
    <x v="15"/>
  </r>
  <r>
    <x v="2"/>
    <x v="75"/>
    <n v="59"/>
    <x v="15"/>
  </r>
  <r>
    <x v="2"/>
    <x v="75"/>
    <n v="60"/>
    <x v="15"/>
  </r>
  <r>
    <x v="2"/>
    <x v="75"/>
    <n v="0"/>
    <x v="15"/>
  </r>
  <r>
    <x v="2"/>
    <x v="75"/>
    <n v="0"/>
    <x v="15"/>
  </r>
  <r>
    <x v="2"/>
    <x v="75"/>
    <n v="0"/>
    <x v="15"/>
  </r>
  <r>
    <x v="2"/>
    <x v="75"/>
    <n v="0"/>
    <x v="15"/>
  </r>
  <r>
    <x v="2"/>
    <x v="75"/>
    <n v="0"/>
    <x v="15"/>
  </r>
  <r>
    <x v="2"/>
    <x v="75"/>
    <n v="0"/>
    <x v="15"/>
  </r>
  <r>
    <x v="2"/>
    <x v="76"/>
    <n v="29"/>
    <x v="15"/>
  </r>
  <r>
    <x v="2"/>
    <x v="76"/>
    <n v="30"/>
    <x v="15"/>
  </r>
  <r>
    <x v="2"/>
    <x v="76"/>
    <n v="0"/>
    <x v="15"/>
  </r>
  <r>
    <x v="2"/>
    <x v="76"/>
    <n v="0"/>
    <x v="15"/>
  </r>
  <r>
    <x v="2"/>
    <x v="76"/>
    <n v="0"/>
    <x v="15"/>
  </r>
  <r>
    <x v="3"/>
    <x v="82"/>
    <m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5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A92" firstHeaderRow="1" firstDataRow="1" firstDataCol="1"/>
  <pivotFields count="2"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84">
        <item x="34"/>
        <item x="35"/>
        <item x="0"/>
        <item x="36"/>
        <item x="18"/>
        <item x="37"/>
        <item x="38"/>
        <item x="39"/>
        <item x="78"/>
        <item x="40"/>
        <item x="19"/>
        <item x="20"/>
        <item x="41"/>
        <item x="42"/>
        <item x="43"/>
        <item x="44"/>
        <item x="45"/>
        <item x="33"/>
        <item x="1"/>
        <item x="46"/>
        <item x="2"/>
        <item x="21"/>
        <item x="47"/>
        <item x="22"/>
        <item x="23"/>
        <item x="48"/>
        <item x="49"/>
        <item x="3"/>
        <item x="50"/>
        <item x="24"/>
        <item x="51"/>
        <item x="79"/>
        <item x="25"/>
        <item x="32"/>
        <item x="80"/>
        <item x="81"/>
        <item x="26"/>
        <item x="27"/>
        <item x="52"/>
        <item x="53"/>
        <item x="4"/>
        <item x="5"/>
        <item x="28"/>
        <item x="6"/>
        <item x="7"/>
        <item x="8"/>
        <item x="9"/>
        <item x="54"/>
        <item x="55"/>
        <item x="56"/>
        <item x="10"/>
        <item x="57"/>
        <item x="58"/>
        <item x="59"/>
        <item x="60"/>
        <item x="29"/>
        <item x="61"/>
        <item x="62"/>
        <item x="11"/>
        <item x="63"/>
        <item x="30"/>
        <item x="64"/>
        <item x="12"/>
        <item x="13"/>
        <item x="65"/>
        <item x="14"/>
        <item x="15"/>
        <item x="16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31"/>
        <item x="17"/>
        <item x="82"/>
        <item t="default"/>
      </items>
    </pivotField>
  </pivotFields>
  <rowFields count="2">
    <field x="0"/>
    <field x="1"/>
  </rowFields>
  <rowItems count="89">
    <i>
      <x/>
    </i>
    <i r="1">
      <x v="2"/>
    </i>
    <i r="1">
      <x v="4"/>
    </i>
    <i r="1">
      <x v="10"/>
    </i>
    <i r="1">
      <x v="11"/>
    </i>
    <i r="1">
      <x v="21"/>
    </i>
    <i r="1">
      <x v="23"/>
    </i>
    <i r="1">
      <x v="24"/>
    </i>
    <i r="1">
      <x v="29"/>
    </i>
    <i r="1">
      <x v="32"/>
    </i>
    <i r="1">
      <x v="36"/>
    </i>
    <i r="1">
      <x v="37"/>
    </i>
    <i r="1">
      <x v="42"/>
    </i>
    <i r="1">
      <x v="50"/>
    </i>
    <i r="1">
      <x v="55"/>
    </i>
    <i r="1">
      <x v="60"/>
    </i>
    <i r="1">
      <x v="65"/>
    </i>
    <i r="1">
      <x v="80"/>
    </i>
    <i>
      <x v="1"/>
    </i>
    <i r="1">
      <x v="2"/>
    </i>
    <i r="1">
      <x v="18"/>
    </i>
    <i r="1">
      <x v="20"/>
    </i>
    <i r="1">
      <x v="27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58"/>
    </i>
    <i r="1">
      <x v="62"/>
    </i>
    <i r="1">
      <x v="63"/>
    </i>
    <i r="1">
      <x v="66"/>
    </i>
    <i r="1">
      <x v="67"/>
    </i>
    <i r="1">
      <x v="81"/>
    </i>
    <i>
      <x v="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2"/>
    </i>
    <i r="1">
      <x v="25"/>
    </i>
    <i r="1">
      <x v="26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8"/>
    </i>
    <i r="1">
      <x v="39"/>
    </i>
    <i r="1">
      <x v="47"/>
    </i>
    <i r="1">
      <x v="48"/>
    </i>
    <i r="1">
      <x v="49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9"/>
    </i>
    <i r="1">
      <x v="61"/>
    </i>
    <i r="1">
      <x v="64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>
      <x v="3"/>
    </i>
    <i r="1">
      <x v="82"/>
    </i>
    <i t="grand">
      <x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2" cacheId="5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92" firstHeaderRow="1" firstDataRow="1" firstDataCol="1"/>
  <pivotFields count="4"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84">
        <item x="34"/>
        <item x="35"/>
        <item x="0"/>
        <item x="36"/>
        <item x="18"/>
        <item x="37"/>
        <item x="38"/>
        <item x="39"/>
        <item x="78"/>
        <item x="40"/>
        <item x="19"/>
        <item x="20"/>
        <item x="41"/>
        <item x="42"/>
        <item x="43"/>
        <item x="44"/>
        <item x="45"/>
        <item x="33"/>
        <item x="1"/>
        <item x="46"/>
        <item x="2"/>
        <item x="21"/>
        <item x="47"/>
        <item x="22"/>
        <item x="23"/>
        <item x="48"/>
        <item x="49"/>
        <item x="3"/>
        <item x="50"/>
        <item x="24"/>
        <item x="51"/>
        <item x="79"/>
        <item x="25"/>
        <item x="32"/>
        <item x="80"/>
        <item x="81"/>
        <item x="26"/>
        <item x="27"/>
        <item x="52"/>
        <item x="53"/>
        <item x="4"/>
        <item x="5"/>
        <item x="28"/>
        <item x="6"/>
        <item x="7"/>
        <item x="8"/>
        <item x="9"/>
        <item x="54"/>
        <item x="55"/>
        <item x="56"/>
        <item x="10"/>
        <item x="57"/>
        <item x="58"/>
        <item x="59"/>
        <item x="60"/>
        <item x="29"/>
        <item x="61"/>
        <item x="62"/>
        <item x="11"/>
        <item x="63"/>
        <item x="30"/>
        <item x="64"/>
        <item x="12"/>
        <item x="13"/>
        <item x="65"/>
        <item x="14"/>
        <item x="15"/>
        <item x="16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31"/>
        <item x="17"/>
        <item x="82"/>
        <item t="default"/>
      </items>
    </pivotField>
    <pivotField showAll="0"/>
    <pivotField dataField="1" showAll="0">
      <items count="35">
        <item x="17"/>
        <item x="10"/>
        <item x="5"/>
        <item x="19"/>
        <item x="13"/>
        <item x="25"/>
        <item x="18"/>
        <item x="8"/>
        <item x="28"/>
        <item x="21"/>
        <item x="29"/>
        <item x="11"/>
        <item x="0"/>
        <item x="16"/>
        <item x="30"/>
        <item x="6"/>
        <item x="15"/>
        <item x="27"/>
        <item x="26"/>
        <item x="9"/>
        <item x="7"/>
        <item x="23"/>
        <item x="24"/>
        <item x="2"/>
        <item x="31"/>
        <item x="32"/>
        <item x="22"/>
        <item x="12"/>
        <item x="3"/>
        <item x="14"/>
        <item x="4"/>
        <item x="1"/>
        <item x="20"/>
        <item x="33"/>
        <item t="default"/>
      </items>
    </pivotField>
  </pivotFields>
  <rowFields count="2">
    <field x="0"/>
    <field x="1"/>
  </rowFields>
  <rowItems count="89">
    <i>
      <x/>
    </i>
    <i r="1">
      <x v="2"/>
    </i>
    <i r="1">
      <x v="4"/>
    </i>
    <i r="1">
      <x v="10"/>
    </i>
    <i r="1">
      <x v="11"/>
    </i>
    <i r="1">
      <x v="21"/>
    </i>
    <i r="1">
      <x v="23"/>
    </i>
    <i r="1">
      <x v="24"/>
    </i>
    <i r="1">
      <x v="29"/>
    </i>
    <i r="1">
      <x v="32"/>
    </i>
    <i r="1">
      <x v="36"/>
    </i>
    <i r="1">
      <x v="37"/>
    </i>
    <i r="1">
      <x v="42"/>
    </i>
    <i r="1">
      <x v="50"/>
    </i>
    <i r="1">
      <x v="55"/>
    </i>
    <i r="1">
      <x v="60"/>
    </i>
    <i r="1">
      <x v="65"/>
    </i>
    <i r="1">
      <x v="80"/>
    </i>
    <i>
      <x v="1"/>
    </i>
    <i r="1">
      <x v="2"/>
    </i>
    <i r="1">
      <x v="18"/>
    </i>
    <i r="1">
      <x v="20"/>
    </i>
    <i r="1">
      <x v="27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58"/>
    </i>
    <i r="1">
      <x v="62"/>
    </i>
    <i r="1">
      <x v="63"/>
    </i>
    <i r="1">
      <x v="66"/>
    </i>
    <i r="1">
      <x v="67"/>
    </i>
    <i r="1">
      <x v="81"/>
    </i>
    <i>
      <x v="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2"/>
    </i>
    <i r="1">
      <x v="25"/>
    </i>
    <i r="1">
      <x v="26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8"/>
    </i>
    <i r="1">
      <x v="39"/>
    </i>
    <i r="1">
      <x v="47"/>
    </i>
    <i r="1">
      <x v="48"/>
    </i>
    <i r="1">
      <x v="49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9"/>
    </i>
    <i r="1">
      <x v="61"/>
    </i>
    <i r="1">
      <x v="64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>
      <x v="3"/>
    </i>
    <i r="1">
      <x v="82"/>
    </i>
    <i t="grand">
      <x/>
    </i>
  </rowItems>
  <colItems count="1">
    <i/>
  </colItems>
  <dataFields count="1">
    <dataField name="Moyenne de Maturity" fld="3" subtotal="average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hepet.com/angelfish-pterophyllum-scalare/" TargetMode="External"/><Relationship Id="rId3" Type="http://schemas.openxmlformats.org/officeDocument/2006/relationships/hyperlink" Target="http://genomics.senescence.info/species/entry.php?species=Bos_taurus,%20wikipedia" TargetMode="External"/><Relationship Id="rId7" Type="http://schemas.openxmlformats.org/officeDocument/2006/relationships/hyperlink" Target="http://www.animalbase.uni-goettingen.de/" TargetMode="External"/><Relationship Id="rId2" Type="http://schemas.openxmlformats.org/officeDocument/2006/relationships/hyperlink" Target="http://genomics.senescence.info/species/entry.php?species=Cavia_porcellus,%20wikipedia" TargetMode="External"/><Relationship Id="rId1" Type="http://schemas.openxmlformats.org/officeDocument/2006/relationships/hyperlink" Target="http://genomics.senescence.info/species/entry.php?species" TargetMode="External"/><Relationship Id="rId6" Type="http://schemas.openxmlformats.org/officeDocument/2006/relationships/hyperlink" Target="https://www.fishbase.de/" TargetMode="External"/><Relationship Id="rId5" Type="http://schemas.openxmlformats.org/officeDocument/2006/relationships/hyperlink" Target="http://animaldiversity.org/" TargetMode="External"/><Relationship Id="rId4" Type="http://schemas.openxmlformats.org/officeDocument/2006/relationships/hyperlink" Target="http://genomics.senescence.info/species/entry.php?species=Equus_caballus,%20wikiped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zoomScale="80" zoomScaleNormal="80" workbookViewId="0">
      <pane ySplit="1" topLeftCell="A2" activePane="bottomLeft" state="frozen"/>
      <selection pane="bottomLeft" activeCell="I58" sqref="I58:I107"/>
    </sheetView>
  </sheetViews>
  <sheetFormatPr baseColWidth="10" defaultColWidth="11" defaultRowHeight="16" x14ac:dyDescent="0.2"/>
  <cols>
    <col min="1" max="1" width="26.6640625" customWidth="1"/>
    <col min="2" max="2" width="12.6640625" bestFit="1" customWidth="1"/>
    <col min="3" max="3" width="28.1640625" bestFit="1" customWidth="1"/>
    <col min="4" max="4" width="19.6640625" bestFit="1" customWidth="1"/>
    <col min="5" max="5" width="15.5" bestFit="1" customWidth="1"/>
    <col min="6" max="10" width="25" customWidth="1"/>
    <col min="11" max="11" width="15.5" customWidth="1"/>
    <col min="12" max="12" width="20.83203125" customWidth="1"/>
    <col min="13" max="13" width="19.83203125" bestFit="1" customWidth="1"/>
  </cols>
  <sheetData>
    <row r="1" spans="1:19" ht="24" customHeight="1" x14ac:dyDescent="0.2">
      <c r="A1" s="1" t="s">
        <v>0</v>
      </c>
      <c r="B1" s="15" t="s">
        <v>215</v>
      </c>
      <c r="C1" s="2" t="s">
        <v>1</v>
      </c>
      <c r="D1" s="2" t="s">
        <v>2</v>
      </c>
      <c r="E1" s="2" t="s">
        <v>3</v>
      </c>
      <c r="F1" s="5" t="s">
        <v>50</v>
      </c>
      <c r="G1" s="5" t="s">
        <v>219</v>
      </c>
      <c r="H1" s="5" t="s">
        <v>220</v>
      </c>
      <c r="I1" s="5" t="s">
        <v>228</v>
      </c>
      <c r="J1" s="5" t="s">
        <v>222</v>
      </c>
      <c r="K1" s="5" t="s">
        <v>59</v>
      </c>
      <c r="L1" s="5" t="s">
        <v>60</v>
      </c>
      <c r="M1" s="5" t="s">
        <v>61</v>
      </c>
      <c r="S1" t="s">
        <v>221</v>
      </c>
    </row>
    <row r="2" spans="1:19" x14ac:dyDescent="0.2">
      <c r="A2" s="14" t="s">
        <v>96</v>
      </c>
      <c r="B2" s="17" t="s">
        <v>218</v>
      </c>
      <c r="C2" s="4">
        <v>10</v>
      </c>
      <c r="D2" s="18">
        <v>0.9</v>
      </c>
      <c r="E2" s="18" t="s">
        <v>304</v>
      </c>
      <c r="F2">
        <v>1.333</v>
      </c>
      <c r="G2" s="8" t="s">
        <v>275</v>
      </c>
      <c r="H2" t="s">
        <v>240</v>
      </c>
      <c r="I2" t="s">
        <v>233</v>
      </c>
      <c r="J2" t="s">
        <v>276</v>
      </c>
      <c r="L2" t="s">
        <v>277</v>
      </c>
      <c r="S2" t="s">
        <v>225</v>
      </c>
    </row>
    <row r="3" spans="1:19" x14ac:dyDescent="0.2">
      <c r="A3" s="14" t="s">
        <v>97</v>
      </c>
      <c r="B3" s="17" t="s">
        <v>218</v>
      </c>
      <c r="C3" s="4">
        <v>365</v>
      </c>
      <c r="D3" s="18">
        <v>17</v>
      </c>
      <c r="E3" s="18">
        <v>5.7000000000000002E-2</v>
      </c>
      <c r="F3" s="20">
        <v>14</v>
      </c>
      <c r="G3" t="s">
        <v>272</v>
      </c>
      <c r="H3" t="s">
        <v>223</v>
      </c>
      <c r="I3" t="s">
        <v>233</v>
      </c>
      <c r="J3" t="s">
        <v>278</v>
      </c>
      <c r="L3" t="s">
        <v>43</v>
      </c>
      <c r="S3" t="s">
        <v>226</v>
      </c>
    </row>
    <row r="4" spans="1:19" x14ac:dyDescent="0.2">
      <c r="A4" s="14" t="s">
        <v>98</v>
      </c>
      <c r="B4" s="17" t="s">
        <v>218</v>
      </c>
      <c r="C4" s="4">
        <v>365</v>
      </c>
      <c r="D4" s="18">
        <v>22.5</v>
      </c>
      <c r="E4" s="18">
        <v>0.155</v>
      </c>
      <c r="F4" s="20">
        <v>6</v>
      </c>
      <c r="G4" s="8" t="s">
        <v>272</v>
      </c>
      <c r="H4" t="s">
        <v>223</v>
      </c>
      <c r="I4" t="s">
        <v>242</v>
      </c>
      <c r="J4" s="8" t="s">
        <v>279</v>
      </c>
      <c r="L4" t="s">
        <v>43</v>
      </c>
      <c r="S4" t="s">
        <v>227</v>
      </c>
    </row>
    <row r="5" spans="1:19" x14ac:dyDescent="0.2">
      <c r="A5" s="14" t="s">
        <v>99</v>
      </c>
      <c r="B5" s="17" t="s">
        <v>218</v>
      </c>
      <c r="C5" s="4">
        <v>53</v>
      </c>
      <c r="D5" s="18">
        <v>28.15</v>
      </c>
      <c r="E5" s="18">
        <v>7.4999999999999997E-2</v>
      </c>
      <c r="F5" s="20">
        <v>8.3000000000000007</v>
      </c>
      <c r="G5" t="s">
        <v>274</v>
      </c>
      <c r="H5" t="s">
        <v>234</v>
      </c>
      <c r="I5" s="8" t="s">
        <v>233</v>
      </c>
      <c r="J5" s="8" t="s">
        <v>280</v>
      </c>
      <c r="L5" s="9" t="s">
        <v>43</v>
      </c>
    </row>
    <row r="6" spans="1:19" x14ac:dyDescent="0.2">
      <c r="A6" s="14" t="s">
        <v>100</v>
      </c>
      <c r="B6" s="17" t="s">
        <v>218</v>
      </c>
      <c r="C6" s="4">
        <v>47</v>
      </c>
      <c r="D6" s="18">
        <v>6.2</v>
      </c>
      <c r="E6" s="18">
        <v>3.0000000000000001E-3</v>
      </c>
      <c r="F6" s="20">
        <v>5</v>
      </c>
      <c r="G6" t="s">
        <v>273</v>
      </c>
      <c r="H6" t="s">
        <v>237</v>
      </c>
      <c r="I6" s="8" t="s">
        <v>233</v>
      </c>
      <c r="J6" s="8" t="s">
        <v>281</v>
      </c>
      <c r="L6" t="s">
        <v>282</v>
      </c>
    </row>
    <row r="7" spans="1:19" x14ac:dyDescent="0.2">
      <c r="A7" s="14" t="s">
        <v>101</v>
      </c>
      <c r="B7" s="17" t="s">
        <v>218</v>
      </c>
      <c r="C7" s="4">
        <v>250</v>
      </c>
      <c r="D7" s="18">
        <v>5</v>
      </c>
      <c r="E7" s="18" t="s">
        <v>304</v>
      </c>
      <c r="F7" s="20">
        <v>3.7</v>
      </c>
      <c r="G7" t="s">
        <v>283</v>
      </c>
      <c r="H7" t="s">
        <v>284</v>
      </c>
      <c r="I7" s="8" t="s">
        <v>233</v>
      </c>
      <c r="J7" s="8" t="s">
        <v>285</v>
      </c>
      <c r="L7" t="s">
        <v>286</v>
      </c>
    </row>
    <row r="8" spans="1:19" x14ac:dyDescent="0.2">
      <c r="A8" s="14" t="s">
        <v>102</v>
      </c>
      <c r="B8" s="17" t="s">
        <v>218</v>
      </c>
      <c r="C8" s="4">
        <v>1460</v>
      </c>
      <c r="D8" s="18">
        <v>11.5</v>
      </c>
      <c r="E8" s="18" t="s">
        <v>304</v>
      </c>
      <c r="F8" s="20">
        <v>15</v>
      </c>
      <c r="G8" t="s">
        <v>275</v>
      </c>
      <c r="H8" t="s">
        <v>289</v>
      </c>
      <c r="I8" s="8" t="s">
        <v>233</v>
      </c>
      <c r="J8" s="8" t="s">
        <v>287</v>
      </c>
      <c r="L8" t="s">
        <v>288</v>
      </c>
    </row>
    <row r="9" spans="1:19" x14ac:dyDescent="0.2">
      <c r="A9" s="14" t="s">
        <v>103</v>
      </c>
      <c r="B9" s="17" t="s">
        <v>218</v>
      </c>
      <c r="C9" s="4">
        <v>3285</v>
      </c>
      <c r="D9" s="18">
        <v>50.5</v>
      </c>
      <c r="E9" s="18">
        <v>8</v>
      </c>
      <c r="F9" s="18" t="s">
        <v>304</v>
      </c>
      <c r="G9" t="s">
        <v>283</v>
      </c>
      <c r="H9" t="s">
        <v>231</v>
      </c>
      <c r="I9" s="8" t="s">
        <v>233</v>
      </c>
      <c r="J9" s="8" t="s">
        <v>290</v>
      </c>
      <c r="L9" t="s">
        <v>277</v>
      </c>
    </row>
    <row r="10" spans="1:19" x14ac:dyDescent="0.2">
      <c r="A10" s="14" t="s">
        <v>104</v>
      </c>
      <c r="B10" s="17" t="s">
        <v>218</v>
      </c>
      <c r="C10" s="4">
        <v>1000.2727272727273</v>
      </c>
      <c r="D10" s="18">
        <v>67.5</v>
      </c>
      <c r="E10" s="18">
        <v>5</v>
      </c>
      <c r="F10" s="20">
        <v>12.1</v>
      </c>
      <c r="G10" s="8" t="s">
        <v>275</v>
      </c>
      <c r="H10" t="s">
        <v>234</v>
      </c>
      <c r="I10" t="s">
        <v>242</v>
      </c>
      <c r="J10" s="8" t="s">
        <v>291</v>
      </c>
      <c r="L10" t="s">
        <v>43</v>
      </c>
    </row>
    <row r="11" spans="1:19" x14ac:dyDescent="0.2">
      <c r="A11" s="14" t="s">
        <v>105</v>
      </c>
      <c r="B11" s="17" t="s">
        <v>218</v>
      </c>
      <c r="C11" s="18" t="s">
        <v>304</v>
      </c>
      <c r="D11" s="18">
        <v>11.5</v>
      </c>
      <c r="E11" s="18" t="s">
        <v>304</v>
      </c>
      <c r="F11" s="20">
        <v>2</v>
      </c>
      <c r="G11" t="s">
        <v>283</v>
      </c>
      <c r="H11" t="s">
        <v>237</v>
      </c>
      <c r="I11" t="s">
        <v>242</v>
      </c>
      <c r="J11" s="8" t="s">
        <v>292</v>
      </c>
      <c r="L11" s="9" t="s">
        <v>293</v>
      </c>
    </row>
    <row r="12" spans="1:19" x14ac:dyDescent="0.2">
      <c r="A12" s="14" t="s">
        <v>106</v>
      </c>
      <c r="B12" s="17" t="s">
        <v>218</v>
      </c>
      <c r="C12" s="4">
        <v>1095</v>
      </c>
      <c r="D12" s="18">
        <v>120</v>
      </c>
      <c r="E12" s="18">
        <v>2</v>
      </c>
      <c r="F12">
        <v>15</v>
      </c>
      <c r="G12" t="s">
        <v>283</v>
      </c>
      <c r="H12" t="s">
        <v>295</v>
      </c>
      <c r="I12" t="s">
        <v>233</v>
      </c>
      <c r="J12" s="8" t="s">
        <v>294</v>
      </c>
      <c r="L12" t="s">
        <v>296</v>
      </c>
    </row>
    <row r="13" spans="1:19" x14ac:dyDescent="0.2">
      <c r="A13" s="14" t="s">
        <v>29</v>
      </c>
      <c r="B13" s="17" t="s">
        <v>218</v>
      </c>
      <c r="C13" s="4">
        <v>30</v>
      </c>
      <c r="D13" s="18">
        <v>13</v>
      </c>
      <c r="E13" s="18">
        <v>1.2500000000000001E-2</v>
      </c>
      <c r="F13" s="20">
        <v>5.5</v>
      </c>
      <c r="G13" t="s">
        <v>274</v>
      </c>
      <c r="H13" t="s">
        <v>234</v>
      </c>
      <c r="I13" t="s">
        <v>233</v>
      </c>
      <c r="J13" s="8" t="s">
        <v>297</v>
      </c>
      <c r="L13" t="s">
        <v>43</v>
      </c>
    </row>
    <row r="14" spans="1:19" x14ac:dyDescent="0.2">
      <c r="A14" s="14" t="s">
        <v>107</v>
      </c>
      <c r="B14" s="17" t="s">
        <v>218</v>
      </c>
      <c r="C14" s="4">
        <v>50</v>
      </c>
      <c r="D14" s="18">
        <v>1</v>
      </c>
      <c r="E14" s="18" t="s">
        <v>304</v>
      </c>
      <c r="F14" s="18" t="s">
        <v>304</v>
      </c>
      <c r="G14" t="s">
        <v>299</v>
      </c>
      <c r="H14" t="s">
        <v>289</v>
      </c>
      <c r="I14" t="s">
        <v>233</v>
      </c>
      <c r="J14" s="8" t="s">
        <v>298</v>
      </c>
      <c r="L14" s="9" t="s">
        <v>300</v>
      </c>
    </row>
    <row r="15" spans="1:19" x14ac:dyDescent="0.2">
      <c r="A15" s="14" t="s">
        <v>108</v>
      </c>
      <c r="B15" s="17" t="s">
        <v>218</v>
      </c>
      <c r="C15" s="4">
        <v>300</v>
      </c>
      <c r="D15" s="18">
        <v>15</v>
      </c>
      <c r="E15" s="18">
        <v>2.5999999999999999E-2</v>
      </c>
      <c r="F15" s="20">
        <v>10</v>
      </c>
      <c r="G15" t="s">
        <v>272</v>
      </c>
      <c r="H15" t="s">
        <v>237</v>
      </c>
      <c r="I15" t="s">
        <v>233</v>
      </c>
      <c r="J15" s="8" t="s">
        <v>301</v>
      </c>
      <c r="L15" s="9" t="s">
        <v>302</v>
      </c>
    </row>
    <row r="16" spans="1:19" x14ac:dyDescent="0.2">
      <c r="A16" s="14" t="s">
        <v>95</v>
      </c>
      <c r="B16" s="17" t="s">
        <v>218</v>
      </c>
      <c r="C16" s="4">
        <v>49</v>
      </c>
      <c r="D16" s="18">
        <v>11.25</v>
      </c>
      <c r="E16" s="18">
        <v>6.8000000000000005E-2</v>
      </c>
      <c r="F16" s="18" t="s">
        <v>304</v>
      </c>
      <c r="G16" s="8" t="s">
        <v>272</v>
      </c>
      <c r="H16" t="s">
        <v>234</v>
      </c>
      <c r="I16" t="s">
        <v>233</v>
      </c>
      <c r="J16" s="8" t="s">
        <v>303</v>
      </c>
      <c r="L16" t="s">
        <v>277</v>
      </c>
    </row>
    <row r="17" spans="1:13" x14ac:dyDescent="0.2">
      <c r="A17" s="14" t="s">
        <v>109</v>
      </c>
      <c r="B17" s="17" t="s">
        <v>218</v>
      </c>
      <c r="C17" s="7">
        <v>388</v>
      </c>
      <c r="D17" s="18">
        <v>26.5</v>
      </c>
      <c r="E17" s="20">
        <v>0.28999999999999998</v>
      </c>
      <c r="F17" s="20">
        <v>7</v>
      </c>
      <c r="G17" s="8" t="s">
        <v>272</v>
      </c>
      <c r="H17" t="s">
        <v>234</v>
      </c>
      <c r="I17" t="s">
        <v>233</v>
      </c>
      <c r="J17" s="8" t="s">
        <v>224</v>
      </c>
      <c r="L17" t="s">
        <v>43</v>
      </c>
    </row>
    <row r="18" spans="1:13" x14ac:dyDescent="0.2">
      <c r="A18" s="3" t="s">
        <v>4</v>
      </c>
      <c r="B18" s="3" t="s">
        <v>216</v>
      </c>
      <c r="C18" s="4">
        <f>40*7</f>
        <v>280</v>
      </c>
      <c r="D18" s="4">
        <v>33</v>
      </c>
      <c r="E18" s="4">
        <v>0.5</v>
      </c>
      <c r="F18" s="7">
        <v>6.2</v>
      </c>
      <c r="G18" s="8" t="s">
        <v>272</v>
      </c>
      <c r="H18" s="7" t="s">
        <v>223</v>
      </c>
      <c r="I18" s="7" t="s">
        <v>229</v>
      </c>
      <c r="J18" s="7" t="s">
        <v>224</v>
      </c>
      <c r="K18" s="7"/>
      <c r="L18" t="s">
        <v>57</v>
      </c>
    </row>
    <row r="19" spans="1:13" x14ac:dyDescent="0.2">
      <c r="A19" s="3" t="s">
        <v>5</v>
      </c>
      <c r="B19" s="3" t="s">
        <v>216</v>
      </c>
      <c r="C19" s="4">
        <v>180</v>
      </c>
      <c r="D19" s="4">
        <v>36</v>
      </c>
      <c r="E19" s="4">
        <v>0.34379999999999999</v>
      </c>
      <c r="F19" s="7">
        <v>27.1</v>
      </c>
      <c r="G19" s="8" t="s">
        <v>272</v>
      </c>
      <c r="H19" s="7" t="s">
        <v>223</v>
      </c>
      <c r="I19" s="7" t="s">
        <v>229</v>
      </c>
      <c r="J19" s="8" t="s">
        <v>230</v>
      </c>
      <c r="K19" s="7"/>
      <c r="L19" t="s">
        <v>73</v>
      </c>
    </row>
    <row r="20" spans="1:13" x14ac:dyDescent="0.2">
      <c r="A20" s="3" t="s">
        <v>6</v>
      </c>
      <c r="B20" s="3" t="s">
        <v>216</v>
      </c>
      <c r="C20" s="4">
        <v>365</v>
      </c>
      <c r="D20" s="4">
        <v>55</v>
      </c>
      <c r="E20" s="4">
        <v>1.048</v>
      </c>
      <c r="F20" s="7">
        <v>29.1</v>
      </c>
      <c r="G20" s="8" t="s">
        <v>272</v>
      </c>
      <c r="H20" s="7" t="s">
        <v>223</v>
      </c>
      <c r="I20" s="7" t="s">
        <v>229</v>
      </c>
      <c r="J20" s="8" t="s">
        <v>230</v>
      </c>
      <c r="K20" s="8">
        <v>4000</v>
      </c>
      <c r="L20" t="s">
        <v>74</v>
      </c>
      <c r="M20" t="s">
        <v>88</v>
      </c>
    </row>
    <row r="21" spans="1:13" x14ac:dyDescent="0.2">
      <c r="A21" s="3" t="s">
        <v>7</v>
      </c>
      <c r="B21" s="3" t="s">
        <v>216</v>
      </c>
      <c r="C21" s="4">
        <v>1352.5</v>
      </c>
      <c r="D21" s="4">
        <v>14</v>
      </c>
      <c r="E21" s="4">
        <v>0.1</v>
      </c>
      <c r="F21">
        <v>7300</v>
      </c>
      <c r="G21" s="8" t="s">
        <v>272</v>
      </c>
      <c r="H21" s="7" t="s">
        <v>231</v>
      </c>
      <c r="I21" s="7" t="s">
        <v>233</v>
      </c>
      <c r="J21" s="8" t="s">
        <v>230</v>
      </c>
      <c r="K21" s="8"/>
      <c r="L21" t="s">
        <v>75</v>
      </c>
    </row>
    <row r="22" spans="1:13" x14ac:dyDescent="0.2">
      <c r="A22" s="3" t="s">
        <v>8</v>
      </c>
      <c r="B22" s="3" t="s">
        <v>216</v>
      </c>
      <c r="C22" s="4">
        <v>548</v>
      </c>
      <c r="D22" s="4">
        <v>135</v>
      </c>
      <c r="E22" s="4">
        <v>750</v>
      </c>
      <c r="F22" s="8">
        <v>20</v>
      </c>
      <c r="G22" s="8" t="s">
        <v>275</v>
      </c>
      <c r="H22" s="8" t="s">
        <v>234</v>
      </c>
      <c r="I22" s="7" t="s">
        <v>229</v>
      </c>
      <c r="J22" s="7" t="s">
        <v>224</v>
      </c>
      <c r="K22" s="8">
        <v>6000</v>
      </c>
      <c r="L22" s="9" t="s">
        <v>76</v>
      </c>
      <c r="M22" s="6" t="s">
        <v>62</v>
      </c>
    </row>
    <row r="23" spans="1:13" x14ac:dyDescent="0.2">
      <c r="A23" s="3" t="s">
        <v>9</v>
      </c>
      <c r="B23" s="3" t="s">
        <v>216</v>
      </c>
      <c r="C23" s="4">
        <v>699.83333333333337</v>
      </c>
      <c r="D23" s="4">
        <v>110</v>
      </c>
      <c r="E23" s="4">
        <v>39.666666666666664</v>
      </c>
      <c r="F23" s="8">
        <v>24</v>
      </c>
      <c r="G23" s="8" t="s">
        <v>283</v>
      </c>
      <c r="H23" s="8" t="s">
        <v>234</v>
      </c>
      <c r="I23" s="7" t="s">
        <v>229</v>
      </c>
      <c r="J23" s="7" t="s">
        <v>224</v>
      </c>
      <c r="K23" s="8">
        <v>10000</v>
      </c>
      <c r="L23" t="s">
        <v>43</v>
      </c>
      <c r="M23" t="s">
        <v>62</v>
      </c>
    </row>
    <row r="24" spans="1:13" x14ac:dyDescent="0.2">
      <c r="A24" s="3" t="s">
        <v>10</v>
      </c>
      <c r="B24" s="3" t="s">
        <v>216</v>
      </c>
      <c r="C24" s="4">
        <v>669</v>
      </c>
      <c r="D24" s="4">
        <v>110</v>
      </c>
      <c r="E24" s="4">
        <v>26.625</v>
      </c>
      <c r="F24" s="8">
        <v>20.6</v>
      </c>
      <c r="G24" s="8" t="s">
        <v>283</v>
      </c>
      <c r="H24" s="8" t="s">
        <v>234</v>
      </c>
      <c r="I24" s="7" t="s">
        <v>229</v>
      </c>
      <c r="J24" s="8" t="s">
        <v>235</v>
      </c>
      <c r="K24" s="8">
        <v>0</v>
      </c>
      <c r="L24" t="s">
        <v>51</v>
      </c>
    </row>
    <row r="25" spans="1:13" x14ac:dyDescent="0.2">
      <c r="A25" s="3" t="s">
        <v>11</v>
      </c>
      <c r="B25" s="3" t="s">
        <v>216</v>
      </c>
      <c r="C25" s="4">
        <v>309</v>
      </c>
      <c r="D25" s="4">
        <v>75</v>
      </c>
      <c r="E25" s="4">
        <v>7.5</v>
      </c>
      <c r="F25" s="8">
        <v>14</v>
      </c>
      <c r="G25" s="8" t="s">
        <v>283</v>
      </c>
      <c r="H25" s="8" t="s">
        <v>234</v>
      </c>
      <c r="I25" s="7" t="s">
        <v>229</v>
      </c>
      <c r="J25" s="8" t="s">
        <v>235</v>
      </c>
      <c r="K25" s="8"/>
      <c r="L25" t="s">
        <v>43</v>
      </c>
    </row>
    <row r="26" spans="1:13" x14ac:dyDescent="0.2">
      <c r="A26" s="3" t="s">
        <v>12</v>
      </c>
      <c r="B26" s="3" t="s">
        <v>216</v>
      </c>
      <c r="C26" s="4">
        <v>66</v>
      </c>
      <c r="D26" s="4">
        <v>22.5</v>
      </c>
      <c r="E26" s="4">
        <v>728</v>
      </c>
      <c r="F26" s="8">
        <v>12</v>
      </c>
      <c r="G26" s="8" t="s">
        <v>275</v>
      </c>
      <c r="H26" s="8" t="s">
        <v>234</v>
      </c>
      <c r="I26" s="7" t="s">
        <v>229</v>
      </c>
      <c r="J26" s="7" t="s">
        <v>224</v>
      </c>
      <c r="K26" s="8">
        <v>7000</v>
      </c>
      <c r="L26" s="9" t="s">
        <v>77</v>
      </c>
      <c r="M26" t="s">
        <v>89</v>
      </c>
    </row>
    <row r="27" spans="1:13" x14ac:dyDescent="0.2">
      <c r="A27" s="3" t="s">
        <v>13</v>
      </c>
      <c r="B27" s="3" t="s">
        <v>216</v>
      </c>
      <c r="C27" s="4">
        <v>140</v>
      </c>
      <c r="D27" s="4">
        <f>(35+29)/2</f>
        <v>32</v>
      </c>
      <c r="E27" s="4">
        <v>0.35870000000000002</v>
      </c>
      <c r="F27" s="8">
        <v>35</v>
      </c>
      <c r="G27" s="8" t="s">
        <v>274</v>
      </c>
      <c r="H27" s="8" t="s">
        <v>223</v>
      </c>
      <c r="I27" s="7" t="s">
        <v>229</v>
      </c>
      <c r="J27" s="8" t="s">
        <v>236</v>
      </c>
      <c r="K27" s="8">
        <v>10000</v>
      </c>
      <c r="L27" t="s">
        <v>78</v>
      </c>
      <c r="M27" t="s">
        <v>42</v>
      </c>
    </row>
    <row r="28" spans="1:13" x14ac:dyDescent="0.2">
      <c r="A28" s="3" t="s">
        <v>14</v>
      </c>
      <c r="B28" s="3" t="s">
        <v>216</v>
      </c>
      <c r="C28" s="4">
        <v>56</v>
      </c>
      <c r="D28" s="18" t="s">
        <v>304</v>
      </c>
      <c r="E28" s="4">
        <v>0.10249999999999999</v>
      </c>
      <c r="F28" s="8">
        <v>6</v>
      </c>
      <c r="G28" s="8" t="s">
        <v>272</v>
      </c>
      <c r="H28" s="8" t="s">
        <v>223</v>
      </c>
      <c r="I28" s="7" t="s">
        <v>229</v>
      </c>
      <c r="J28" s="8" t="s">
        <v>224</v>
      </c>
      <c r="K28" s="8">
        <f>2018-1150</f>
        <v>868</v>
      </c>
      <c r="L28" t="s">
        <v>43</v>
      </c>
      <c r="M28" t="s">
        <v>42</v>
      </c>
    </row>
    <row r="29" spans="1:13" x14ac:dyDescent="0.2">
      <c r="A29" s="3" t="s">
        <v>94</v>
      </c>
      <c r="B29" s="3" t="s">
        <v>216</v>
      </c>
      <c r="C29" s="4">
        <v>91.465116279069761</v>
      </c>
      <c r="D29" s="4">
        <v>2.5</v>
      </c>
      <c r="E29" s="4">
        <v>2.9999999999999997E-4</v>
      </c>
      <c r="F29" s="8">
        <v>5.5</v>
      </c>
      <c r="G29" s="8" t="s">
        <v>272</v>
      </c>
      <c r="H29" s="8" t="s">
        <v>237</v>
      </c>
      <c r="I29" s="7" t="s">
        <v>229</v>
      </c>
      <c r="J29" s="8" t="s">
        <v>238</v>
      </c>
      <c r="K29" s="8">
        <f>2018-1960</f>
        <v>58</v>
      </c>
      <c r="L29" t="s">
        <v>43</v>
      </c>
      <c r="M29" t="s">
        <v>79</v>
      </c>
    </row>
    <row r="30" spans="1:13" x14ac:dyDescent="0.2">
      <c r="A30" s="14" t="s">
        <v>15</v>
      </c>
      <c r="B30" s="3" t="s">
        <v>216</v>
      </c>
      <c r="C30" s="4">
        <v>1095</v>
      </c>
      <c r="D30" s="4">
        <v>103</v>
      </c>
      <c r="E30" s="4">
        <v>6.6</v>
      </c>
      <c r="F30" s="8">
        <v>20</v>
      </c>
      <c r="G30" s="8" t="s">
        <v>283</v>
      </c>
      <c r="H30" s="8" t="s">
        <v>237</v>
      </c>
      <c r="I30" s="7" t="s">
        <v>229</v>
      </c>
      <c r="J30" s="8" t="s">
        <v>239</v>
      </c>
      <c r="K30" s="8">
        <f>2018-1960</f>
        <v>58</v>
      </c>
      <c r="L30" t="s">
        <v>80</v>
      </c>
      <c r="M30" t="s">
        <v>81</v>
      </c>
    </row>
    <row r="31" spans="1:13" x14ac:dyDescent="0.2">
      <c r="A31" s="3" t="s">
        <v>16</v>
      </c>
      <c r="B31" s="3" t="s">
        <v>216</v>
      </c>
      <c r="C31" s="4">
        <v>914</v>
      </c>
      <c r="D31" s="4">
        <v>160</v>
      </c>
      <c r="E31" s="4">
        <v>300</v>
      </c>
      <c r="F31" s="8">
        <v>57</v>
      </c>
      <c r="G31" s="8" t="s">
        <v>275</v>
      </c>
      <c r="H31" s="8" t="s">
        <v>234</v>
      </c>
      <c r="I31" s="7" t="s">
        <v>229</v>
      </c>
      <c r="J31" s="7" t="s">
        <v>224</v>
      </c>
      <c r="K31" s="8">
        <v>4000</v>
      </c>
      <c r="L31" s="9" t="s">
        <v>82</v>
      </c>
      <c r="M31" t="s">
        <v>62</v>
      </c>
    </row>
    <row r="32" spans="1:13" x14ac:dyDescent="0.2">
      <c r="A32" s="3" t="s">
        <v>17</v>
      </c>
      <c r="B32" s="3" t="s">
        <v>216</v>
      </c>
      <c r="C32" s="4">
        <f>365*3</f>
        <v>1095</v>
      </c>
      <c r="D32" s="4">
        <v>160</v>
      </c>
      <c r="E32" s="4">
        <v>250</v>
      </c>
      <c r="F32" s="8">
        <v>20</v>
      </c>
      <c r="G32" s="8" t="s">
        <v>275</v>
      </c>
      <c r="H32" s="8" t="s">
        <v>234</v>
      </c>
      <c r="I32" s="7" t="s">
        <v>229</v>
      </c>
      <c r="J32" s="7" t="s">
        <v>224</v>
      </c>
      <c r="K32" s="7">
        <v>0</v>
      </c>
      <c r="L32" t="s">
        <v>58</v>
      </c>
      <c r="M32" t="s">
        <v>83</v>
      </c>
    </row>
    <row r="33" spans="1:13" x14ac:dyDescent="0.2">
      <c r="A33" s="3" t="s">
        <v>18</v>
      </c>
      <c r="B33" s="3" t="s">
        <v>216</v>
      </c>
      <c r="C33" s="4">
        <v>213.5</v>
      </c>
      <c r="D33" s="4">
        <v>76.2</v>
      </c>
      <c r="E33" s="4">
        <v>4.5</v>
      </c>
      <c r="F33" s="8">
        <v>30</v>
      </c>
      <c r="G33" s="7" t="s">
        <v>232</v>
      </c>
      <c r="H33" s="8" t="s">
        <v>234</v>
      </c>
      <c r="I33" s="7" t="s">
        <v>233</v>
      </c>
      <c r="J33" s="7" t="s">
        <v>224</v>
      </c>
      <c r="K33" s="8">
        <v>4000</v>
      </c>
      <c r="L33" s="6" t="s">
        <v>43</v>
      </c>
      <c r="M33" t="s">
        <v>84</v>
      </c>
    </row>
    <row r="34" spans="1:13" x14ac:dyDescent="0.2">
      <c r="A34" s="3" t="s">
        <v>19</v>
      </c>
      <c r="B34" s="3" t="s">
        <v>216</v>
      </c>
      <c r="C34" s="18">
        <v>152.5</v>
      </c>
      <c r="D34" s="4">
        <v>20</v>
      </c>
      <c r="E34" s="18">
        <v>2.5802</v>
      </c>
      <c r="F34" s="8">
        <v>30</v>
      </c>
      <c r="G34" s="8" t="s">
        <v>283</v>
      </c>
      <c r="H34" s="8" t="s">
        <v>223</v>
      </c>
      <c r="I34" s="7" t="s">
        <v>229</v>
      </c>
      <c r="J34" s="8" t="s">
        <v>224</v>
      </c>
      <c r="K34" s="8">
        <v>8000</v>
      </c>
      <c r="L34" s="6" t="s">
        <v>85</v>
      </c>
      <c r="M34" t="s">
        <v>87</v>
      </c>
    </row>
    <row r="35" spans="1:13" x14ac:dyDescent="0.2">
      <c r="A35" s="3" t="s">
        <v>20</v>
      </c>
      <c r="B35" s="3" t="s">
        <v>216</v>
      </c>
      <c r="C35" s="4">
        <v>244</v>
      </c>
      <c r="D35" s="4">
        <v>1.5</v>
      </c>
      <c r="E35" s="4">
        <v>4.0000000000000002E-4</v>
      </c>
      <c r="F35" s="7"/>
      <c r="G35" s="7" t="s">
        <v>273</v>
      </c>
      <c r="H35" s="8" t="s">
        <v>240</v>
      </c>
      <c r="I35" s="7" t="s">
        <v>233</v>
      </c>
      <c r="J35" s="7" t="s">
        <v>224</v>
      </c>
      <c r="K35" s="7"/>
      <c r="L35" t="s">
        <v>86</v>
      </c>
    </row>
    <row r="36" spans="1:13" x14ac:dyDescent="0.2">
      <c r="A36" s="3" t="s">
        <v>21</v>
      </c>
      <c r="B36" s="3" t="s">
        <v>216</v>
      </c>
      <c r="C36" s="4">
        <v>59.166666666666664</v>
      </c>
      <c r="D36" s="4">
        <v>17</v>
      </c>
      <c r="E36" s="4">
        <v>1.7999999999999999E-2</v>
      </c>
      <c r="F36" s="8">
        <v>4</v>
      </c>
      <c r="G36" s="8" t="s">
        <v>272</v>
      </c>
      <c r="H36" s="8" t="s">
        <v>234</v>
      </c>
      <c r="I36" s="7" t="s">
        <v>229</v>
      </c>
      <c r="J36" s="7" t="s">
        <v>224</v>
      </c>
      <c r="K36" s="8">
        <v>150</v>
      </c>
      <c r="L36" t="s">
        <v>63</v>
      </c>
      <c r="M36" t="s">
        <v>64</v>
      </c>
    </row>
    <row r="37" spans="1:13" x14ac:dyDescent="0.2">
      <c r="A37" s="3" t="s">
        <v>22</v>
      </c>
      <c r="B37" s="3" t="s">
        <v>216</v>
      </c>
      <c r="C37" s="4">
        <v>59.166666666666664</v>
      </c>
      <c r="D37" s="4">
        <v>17.833333333333332</v>
      </c>
      <c r="E37" s="4">
        <v>7.3333333333333306E-2</v>
      </c>
      <c r="F37" s="8">
        <v>4</v>
      </c>
      <c r="G37" s="8" t="s">
        <v>272</v>
      </c>
      <c r="H37" s="8" t="s">
        <v>234</v>
      </c>
      <c r="I37" s="7" t="s">
        <v>229</v>
      </c>
      <c r="J37" s="7" t="s">
        <v>224</v>
      </c>
      <c r="K37" s="8">
        <v>150</v>
      </c>
      <c r="L37" t="s">
        <v>44</v>
      </c>
      <c r="M37" t="s">
        <v>64</v>
      </c>
    </row>
    <row r="38" spans="1:13" x14ac:dyDescent="0.2">
      <c r="A38" s="3" t="s">
        <v>23</v>
      </c>
      <c r="B38" s="3" t="s">
        <v>216</v>
      </c>
      <c r="C38" s="4">
        <v>42</v>
      </c>
      <c r="D38" s="4">
        <v>17</v>
      </c>
      <c r="E38" s="4">
        <v>2.1000000000000001E-2</v>
      </c>
      <c r="F38" s="7">
        <v>4</v>
      </c>
      <c r="G38" s="8" t="s">
        <v>272</v>
      </c>
      <c r="H38" s="8" t="s">
        <v>234</v>
      </c>
      <c r="I38" s="7" t="s">
        <v>229</v>
      </c>
      <c r="J38" s="7" t="s">
        <v>224</v>
      </c>
      <c r="K38" s="8">
        <v>150</v>
      </c>
      <c r="L38" t="s">
        <v>52</v>
      </c>
      <c r="M38" t="s">
        <v>64</v>
      </c>
    </row>
    <row r="39" spans="1:13" x14ac:dyDescent="0.2">
      <c r="A39" s="3" t="s">
        <v>24</v>
      </c>
      <c r="B39" s="3" t="s">
        <v>216</v>
      </c>
      <c r="C39" s="4">
        <v>334</v>
      </c>
      <c r="D39" s="4">
        <v>65</v>
      </c>
      <c r="E39" s="4">
        <v>0.92500000000000004</v>
      </c>
      <c r="F39" s="7">
        <v>11.4</v>
      </c>
      <c r="G39" s="6" t="s">
        <v>283</v>
      </c>
      <c r="H39" s="8" t="s">
        <v>234</v>
      </c>
      <c r="I39" s="7" t="s">
        <v>233</v>
      </c>
      <c r="J39" s="8" t="s">
        <v>235</v>
      </c>
      <c r="K39" s="8">
        <v>100</v>
      </c>
      <c r="L39" s="9" t="s">
        <v>54</v>
      </c>
      <c r="M39" t="s">
        <v>65</v>
      </c>
    </row>
    <row r="40" spans="1:13" x14ac:dyDescent="0.2">
      <c r="A40" s="3" t="s">
        <v>25</v>
      </c>
      <c r="B40" s="3" t="s">
        <v>216</v>
      </c>
      <c r="C40" s="4">
        <v>1095</v>
      </c>
      <c r="D40" s="4">
        <v>60</v>
      </c>
      <c r="E40" s="4">
        <v>0.45</v>
      </c>
      <c r="F40" s="8">
        <v>11</v>
      </c>
      <c r="G40" s="6" t="s">
        <v>283</v>
      </c>
      <c r="H40" s="8" t="s">
        <v>237</v>
      </c>
      <c r="I40" s="8" t="s">
        <v>229</v>
      </c>
      <c r="J40" s="8" t="s">
        <v>238</v>
      </c>
      <c r="K40" s="8">
        <f>2009-1985</f>
        <v>24</v>
      </c>
      <c r="L40" t="s">
        <v>45</v>
      </c>
      <c r="M40" t="s">
        <v>66</v>
      </c>
    </row>
    <row r="41" spans="1:13" x14ac:dyDescent="0.2">
      <c r="A41" s="3" t="s">
        <v>26</v>
      </c>
      <c r="B41" s="3" t="s">
        <v>216</v>
      </c>
      <c r="C41" s="4">
        <v>730</v>
      </c>
      <c r="D41" s="7">
        <v>120</v>
      </c>
      <c r="E41" s="7">
        <v>0.4</v>
      </c>
      <c r="F41" s="8">
        <v>11</v>
      </c>
      <c r="G41" s="6" t="s">
        <v>283</v>
      </c>
      <c r="H41" s="8" t="s">
        <v>237</v>
      </c>
      <c r="I41" s="8" t="s">
        <v>229</v>
      </c>
      <c r="J41" s="8" t="s">
        <v>238</v>
      </c>
      <c r="K41" s="8">
        <f>2018-1880</f>
        <v>138</v>
      </c>
      <c r="L41" t="s">
        <v>45</v>
      </c>
      <c r="M41" t="s">
        <v>67</v>
      </c>
    </row>
    <row r="42" spans="1:13" x14ac:dyDescent="0.2">
      <c r="A42" s="3" t="s">
        <v>27</v>
      </c>
      <c r="B42" s="3" t="s">
        <v>216</v>
      </c>
      <c r="C42" s="4">
        <f>17*7</f>
        <v>119</v>
      </c>
      <c r="D42" s="7">
        <v>45</v>
      </c>
      <c r="E42" s="7">
        <v>1.05</v>
      </c>
      <c r="F42" s="8">
        <v>15</v>
      </c>
      <c r="G42" s="8" t="s">
        <v>275</v>
      </c>
      <c r="H42" s="8" t="s">
        <v>234</v>
      </c>
      <c r="I42" s="7" t="s">
        <v>229</v>
      </c>
      <c r="J42" s="7" t="s">
        <v>224</v>
      </c>
      <c r="K42" s="8">
        <v>1000</v>
      </c>
      <c r="L42" t="s">
        <v>46</v>
      </c>
    </row>
    <row r="43" spans="1:13" x14ac:dyDescent="0.2">
      <c r="A43" s="3" t="s">
        <v>28</v>
      </c>
      <c r="B43" s="3" t="s">
        <v>216</v>
      </c>
      <c r="C43" s="4">
        <v>548</v>
      </c>
      <c r="D43" s="7">
        <v>150</v>
      </c>
      <c r="E43" s="7">
        <v>80</v>
      </c>
      <c r="F43" s="8">
        <v>22.8</v>
      </c>
      <c r="G43" s="8" t="s">
        <v>275</v>
      </c>
      <c r="H43" s="8" t="s">
        <v>234</v>
      </c>
      <c r="I43" s="7" t="s">
        <v>229</v>
      </c>
      <c r="J43" s="7" t="s">
        <v>224</v>
      </c>
      <c r="K43" s="8">
        <v>8000</v>
      </c>
      <c r="L43" t="s">
        <v>53</v>
      </c>
      <c r="M43" s="6" t="s">
        <v>62</v>
      </c>
    </row>
    <row r="44" spans="1:13" x14ac:dyDescent="0.2">
      <c r="A44" s="3" t="s">
        <v>29</v>
      </c>
      <c r="B44" s="3" t="s">
        <v>216</v>
      </c>
      <c r="C44" s="4">
        <v>30</v>
      </c>
      <c r="D44" s="7">
        <v>12.699999999999998</v>
      </c>
      <c r="E44" s="7">
        <v>0.01</v>
      </c>
      <c r="F44" s="8">
        <v>5.5</v>
      </c>
      <c r="G44" s="8" t="s">
        <v>272</v>
      </c>
      <c r="H44" s="8" t="s">
        <v>234</v>
      </c>
      <c r="I44" s="7" t="s">
        <v>229</v>
      </c>
      <c r="J44" s="7" t="s">
        <v>224</v>
      </c>
      <c r="K44" s="8">
        <v>0</v>
      </c>
      <c r="L44" t="s">
        <v>42</v>
      </c>
    </row>
    <row r="45" spans="1:13" x14ac:dyDescent="0.2">
      <c r="A45" s="3" t="s">
        <v>30</v>
      </c>
      <c r="B45" s="3" t="s">
        <v>216</v>
      </c>
      <c r="C45" s="4">
        <v>183</v>
      </c>
      <c r="D45" s="7">
        <v>1.55</v>
      </c>
      <c r="E45" s="7">
        <v>1E-4</v>
      </c>
      <c r="F45" s="8">
        <v>5</v>
      </c>
      <c r="G45" s="8" t="s">
        <v>272</v>
      </c>
      <c r="H45" s="8" t="s">
        <v>237</v>
      </c>
      <c r="I45" s="8" t="s">
        <v>229</v>
      </c>
      <c r="J45" s="8" t="s">
        <v>238</v>
      </c>
      <c r="K45" s="8">
        <v>90</v>
      </c>
      <c r="L45" t="s">
        <v>45</v>
      </c>
      <c r="M45" t="s">
        <v>68</v>
      </c>
    </row>
    <row r="46" spans="1:13" x14ac:dyDescent="0.2">
      <c r="A46" s="3" t="s">
        <v>31</v>
      </c>
      <c r="B46" s="3" t="s">
        <v>216</v>
      </c>
      <c r="C46" s="4">
        <v>730</v>
      </c>
      <c r="D46" s="7">
        <v>170</v>
      </c>
      <c r="E46" s="7">
        <v>200</v>
      </c>
      <c r="F46" s="8">
        <v>21.8</v>
      </c>
      <c r="G46" s="8" t="s">
        <v>275</v>
      </c>
      <c r="H46" s="8" t="s">
        <v>234</v>
      </c>
      <c r="I46" s="7" t="s">
        <v>229</v>
      </c>
      <c r="J46" s="7" t="s">
        <v>224</v>
      </c>
      <c r="K46" s="8">
        <v>1500</v>
      </c>
      <c r="L46" t="s">
        <v>47</v>
      </c>
      <c r="M46" t="s">
        <v>69</v>
      </c>
    </row>
    <row r="47" spans="1:13" x14ac:dyDescent="0.2">
      <c r="A47" s="3" t="s">
        <v>32</v>
      </c>
      <c r="B47" s="3" t="s">
        <v>216</v>
      </c>
      <c r="C47" s="4">
        <v>100.78535353535354</v>
      </c>
      <c r="D47" s="7">
        <v>39.517241379310342</v>
      </c>
      <c r="E47" s="7">
        <v>0.34750070707070702</v>
      </c>
      <c r="F47" s="8">
        <v>3.8</v>
      </c>
      <c r="G47" s="8" t="s">
        <v>272</v>
      </c>
      <c r="H47" s="8" t="s">
        <v>234</v>
      </c>
      <c r="I47" s="7" t="s">
        <v>229</v>
      </c>
      <c r="J47" s="7" t="s">
        <v>224</v>
      </c>
      <c r="K47" s="8">
        <f>2018-1828</f>
        <v>190</v>
      </c>
      <c r="L47" t="s">
        <v>43</v>
      </c>
      <c r="M47" t="s">
        <v>70</v>
      </c>
    </row>
    <row r="48" spans="1:13" x14ac:dyDescent="0.2">
      <c r="A48" s="3" t="s">
        <v>95</v>
      </c>
      <c r="B48" s="3" t="s">
        <v>216</v>
      </c>
      <c r="C48" s="4">
        <v>49</v>
      </c>
      <c r="D48" s="7">
        <v>11.5</v>
      </c>
      <c r="E48" s="7">
        <v>60</v>
      </c>
      <c r="F48" s="8">
        <v>4.5</v>
      </c>
      <c r="G48" s="8" t="s">
        <v>272</v>
      </c>
      <c r="H48" s="8" t="s">
        <v>234</v>
      </c>
      <c r="I48" s="7" t="s">
        <v>229</v>
      </c>
      <c r="J48" s="7" t="s">
        <v>224</v>
      </c>
      <c r="K48" s="8">
        <v>0</v>
      </c>
      <c r="L48" t="s">
        <v>42</v>
      </c>
    </row>
    <row r="49" spans="1:13" x14ac:dyDescent="0.2">
      <c r="A49" s="3" t="s">
        <v>33</v>
      </c>
      <c r="B49" s="3" t="s">
        <v>216</v>
      </c>
      <c r="C49" s="4">
        <v>49</v>
      </c>
      <c r="D49" s="7">
        <v>11.5</v>
      </c>
      <c r="E49" s="7">
        <v>60</v>
      </c>
      <c r="F49" s="8">
        <v>4.5</v>
      </c>
      <c r="G49" s="8" t="s">
        <v>272</v>
      </c>
      <c r="H49" s="8" t="s">
        <v>234</v>
      </c>
      <c r="I49" s="7" t="s">
        <v>229</v>
      </c>
      <c r="J49" s="7" t="s">
        <v>224</v>
      </c>
      <c r="K49" s="8">
        <v>0</v>
      </c>
      <c r="L49" t="s">
        <v>42</v>
      </c>
    </row>
    <row r="50" spans="1:13" x14ac:dyDescent="0.2">
      <c r="A50" s="3" t="s">
        <v>34</v>
      </c>
      <c r="B50" s="3" t="s">
        <v>216</v>
      </c>
      <c r="C50" s="4">
        <v>547.5</v>
      </c>
      <c r="D50" s="7">
        <v>100</v>
      </c>
      <c r="E50" s="7">
        <v>2</v>
      </c>
      <c r="F50" s="8">
        <v>13</v>
      </c>
      <c r="G50" s="6" t="s">
        <v>283</v>
      </c>
      <c r="H50" s="8" t="s">
        <v>237</v>
      </c>
      <c r="I50" s="8" t="s">
        <v>229</v>
      </c>
      <c r="J50" s="8" t="s">
        <v>238</v>
      </c>
      <c r="K50" s="8">
        <f>2018-1960</f>
        <v>58</v>
      </c>
      <c r="L50" s="6" t="s">
        <v>43</v>
      </c>
      <c r="M50" t="s">
        <v>71</v>
      </c>
    </row>
    <row r="51" spans="1:13" x14ac:dyDescent="0.2">
      <c r="A51" s="3" t="s">
        <v>35</v>
      </c>
      <c r="B51" s="3" t="s">
        <v>216</v>
      </c>
      <c r="C51" s="4">
        <v>365</v>
      </c>
      <c r="D51" s="7">
        <v>72</v>
      </c>
      <c r="E51" s="7">
        <v>1</v>
      </c>
      <c r="F51" s="8">
        <v>38</v>
      </c>
      <c r="G51" s="6" t="s">
        <v>283</v>
      </c>
      <c r="H51" s="8" t="s">
        <v>237</v>
      </c>
      <c r="I51" s="8" t="s">
        <v>229</v>
      </c>
      <c r="J51" s="8" t="s">
        <v>238</v>
      </c>
      <c r="K51" s="8">
        <f>2018-1841</f>
        <v>177</v>
      </c>
      <c r="L51" t="s">
        <v>55</v>
      </c>
      <c r="M51" t="s">
        <v>72</v>
      </c>
    </row>
    <row r="52" spans="1:13" x14ac:dyDescent="0.2">
      <c r="A52" s="3" t="s">
        <v>36</v>
      </c>
      <c r="B52" s="3" t="s">
        <v>216</v>
      </c>
      <c r="C52" s="4">
        <f>30*30</f>
        <v>900</v>
      </c>
      <c r="D52" s="7" t="s">
        <v>304</v>
      </c>
      <c r="E52" s="7">
        <v>111</v>
      </c>
      <c r="F52" s="8">
        <v>50</v>
      </c>
      <c r="G52" s="8" t="s">
        <v>275</v>
      </c>
      <c r="H52" s="8" t="s">
        <v>234</v>
      </c>
      <c r="I52" s="7" t="s">
        <v>229</v>
      </c>
      <c r="J52" s="7" t="s">
        <v>224</v>
      </c>
      <c r="K52" s="8">
        <v>2500</v>
      </c>
      <c r="L52" t="s">
        <v>56</v>
      </c>
      <c r="M52" s="6" t="s">
        <v>62</v>
      </c>
    </row>
    <row r="53" spans="1:13" x14ac:dyDescent="0.2">
      <c r="A53" s="3" t="s">
        <v>37</v>
      </c>
      <c r="B53" s="3" t="s">
        <v>216</v>
      </c>
      <c r="C53" s="4">
        <v>289.25</v>
      </c>
      <c r="D53" s="7" t="s">
        <v>304</v>
      </c>
      <c r="E53" s="7">
        <v>255</v>
      </c>
      <c r="F53" s="8">
        <v>27</v>
      </c>
      <c r="G53" s="8" t="s">
        <v>272</v>
      </c>
      <c r="H53" s="8" t="s">
        <v>234</v>
      </c>
      <c r="I53" s="7" t="s">
        <v>229</v>
      </c>
      <c r="J53" s="7" t="s">
        <v>224</v>
      </c>
      <c r="K53" s="8">
        <v>8000</v>
      </c>
      <c r="L53" t="s">
        <v>49</v>
      </c>
      <c r="M53" s="6" t="s">
        <v>62</v>
      </c>
    </row>
    <row r="54" spans="1:13" x14ac:dyDescent="0.2">
      <c r="A54" s="3" t="s">
        <v>38</v>
      </c>
      <c r="B54" s="3" t="s">
        <v>216</v>
      </c>
      <c r="C54" s="4">
        <v>106.75</v>
      </c>
      <c r="D54" s="7">
        <v>40</v>
      </c>
      <c r="E54" s="7">
        <v>0.4</v>
      </c>
      <c r="F54" s="7" t="s">
        <v>304</v>
      </c>
      <c r="G54" s="8" t="s">
        <v>272</v>
      </c>
      <c r="H54" s="8" t="s">
        <v>234</v>
      </c>
      <c r="I54" s="7" t="s">
        <v>233</v>
      </c>
      <c r="J54" s="7" t="s">
        <v>235</v>
      </c>
      <c r="K54" s="8">
        <v>0</v>
      </c>
      <c r="L54" t="s">
        <v>241</v>
      </c>
    </row>
    <row r="55" spans="1:13" x14ac:dyDescent="0.2">
      <c r="A55" s="3" t="s">
        <v>39</v>
      </c>
      <c r="B55" s="3" t="s">
        <v>216</v>
      </c>
      <c r="C55" s="4">
        <v>106.75</v>
      </c>
      <c r="D55" s="7">
        <v>40</v>
      </c>
      <c r="E55" s="7">
        <v>0.4</v>
      </c>
      <c r="F55" s="7" t="s">
        <v>304</v>
      </c>
      <c r="G55" s="8" t="s">
        <v>272</v>
      </c>
      <c r="H55" s="8" t="s">
        <v>234</v>
      </c>
      <c r="I55" s="7" t="s">
        <v>233</v>
      </c>
      <c r="J55" s="7" t="s">
        <v>235</v>
      </c>
      <c r="K55" s="8">
        <v>0</v>
      </c>
      <c r="L55" t="s">
        <v>241</v>
      </c>
    </row>
    <row r="56" spans="1:13" x14ac:dyDescent="0.2">
      <c r="A56" s="3" t="s">
        <v>40</v>
      </c>
      <c r="B56" s="3" t="s">
        <v>216</v>
      </c>
      <c r="C56" s="4">
        <v>106.75</v>
      </c>
      <c r="D56" s="7">
        <v>40</v>
      </c>
      <c r="E56" s="7">
        <v>0.4</v>
      </c>
      <c r="F56" s="7" t="s">
        <v>304</v>
      </c>
      <c r="G56" s="8" t="s">
        <v>272</v>
      </c>
      <c r="H56" s="8" t="s">
        <v>234</v>
      </c>
      <c r="I56" s="7" t="s">
        <v>229</v>
      </c>
      <c r="J56" s="7" t="s">
        <v>224</v>
      </c>
      <c r="K56" s="8">
        <v>0</v>
      </c>
      <c r="L56" t="s">
        <v>241</v>
      </c>
    </row>
    <row r="57" spans="1:13" x14ac:dyDescent="0.2">
      <c r="A57" s="3" t="s">
        <v>41</v>
      </c>
      <c r="B57" s="3" t="s">
        <v>216</v>
      </c>
      <c r="C57" s="4">
        <v>304</v>
      </c>
      <c r="D57" s="7">
        <v>55</v>
      </c>
      <c r="E57" s="7">
        <v>3.5</v>
      </c>
      <c r="F57" s="8">
        <v>21.3</v>
      </c>
      <c r="G57" s="6" t="s">
        <v>283</v>
      </c>
      <c r="H57" s="8" t="s">
        <v>234</v>
      </c>
      <c r="I57" s="7" t="s">
        <v>233</v>
      </c>
      <c r="J57" s="8" t="s">
        <v>235</v>
      </c>
      <c r="K57" s="8">
        <f>2018-1959</f>
        <v>59</v>
      </c>
      <c r="L57" s="6" t="s">
        <v>48</v>
      </c>
    </row>
    <row r="58" spans="1:13" x14ac:dyDescent="0.2">
      <c r="A58" s="14" t="s">
        <v>113</v>
      </c>
      <c r="B58" s="3" t="s">
        <v>217</v>
      </c>
      <c r="C58" s="4">
        <v>365</v>
      </c>
      <c r="D58" s="19">
        <f>(23+26)/2</f>
        <v>24.5</v>
      </c>
      <c r="E58" s="8">
        <v>0.114</v>
      </c>
      <c r="F58">
        <v>6</v>
      </c>
      <c r="G58" s="8" t="s">
        <v>272</v>
      </c>
      <c r="H58" s="8" t="s">
        <v>223</v>
      </c>
      <c r="I58" s="8" t="s">
        <v>242</v>
      </c>
      <c r="J58" s="8" t="s">
        <v>257</v>
      </c>
      <c r="L58" t="s">
        <v>243</v>
      </c>
    </row>
    <row r="59" spans="1:13" x14ac:dyDescent="0.2">
      <c r="A59" s="14" t="s">
        <v>114</v>
      </c>
      <c r="B59" s="3" t="s">
        <v>217</v>
      </c>
      <c r="C59" s="4">
        <v>365</v>
      </c>
      <c r="D59" s="20">
        <v>14</v>
      </c>
      <c r="E59" s="8">
        <v>8.9999999999999993E-3</v>
      </c>
      <c r="F59">
        <v>11</v>
      </c>
      <c r="G59" s="8" t="s">
        <v>273</v>
      </c>
      <c r="H59" s="8" t="s">
        <v>223</v>
      </c>
      <c r="I59" s="8" t="s">
        <v>242</v>
      </c>
      <c r="J59" s="8" t="s">
        <v>248</v>
      </c>
      <c r="L59" t="s">
        <v>243</v>
      </c>
    </row>
    <row r="60" spans="1:13" x14ac:dyDescent="0.2">
      <c r="A60" s="14" t="s">
        <v>6</v>
      </c>
      <c r="B60" s="3" t="s">
        <v>217</v>
      </c>
      <c r="C60" s="4">
        <v>365</v>
      </c>
      <c r="D60" s="20">
        <v>57.5</v>
      </c>
      <c r="E60" s="8">
        <v>1.121</v>
      </c>
      <c r="F60">
        <v>29</v>
      </c>
      <c r="G60" s="8" t="s">
        <v>272</v>
      </c>
      <c r="H60" s="8" t="s">
        <v>223</v>
      </c>
      <c r="I60" s="8" t="s">
        <v>242</v>
      </c>
      <c r="J60" s="8" t="s">
        <v>258</v>
      </c>
      <c r="L60" t="s">
        <v>244</v>
      </c>
    </row>
    <row r="61" spans="1:13" x14ac:dyDescent="0.2">
      <c r="A61" s="14" t="s">
        <v>115</v>
      </c>
      <c r="B61" s="3" t="s">
        <v>217</v>
      </c>
      <c r="C61" s="4">
        <v>365</v>
      </c>
      <c r="D61" s="19">
        <f>(12.7+22.2)/2</f>
        <v>17.45</v>
      </c>
      <c r="E61" s="8">
        <v>2.1000000000000001E-2</v>
      </c>
      <c r="F61">
        <v>9</v>
      </c>
      <c r="G61" s="8" t="s">
        <v>273</v>
      </c>
      <c r="H61" s="8" t="s">
        <v>223</v>
      </c>
      <c r="I61" s="8" t="s">
        <v>242</v>
      </c>
      <c r="J61" s="8" t="s">
        <v>259</v>
      </c>
      <c r="L61" t="s">
        <v>243</v>
      </c>
    </row>
    <row r="62" spans="1:13" x14ac:dyDescent="0.2">
      <c r="A62" s="14" t="s">
        <v>116</v>
      </c>
      <c r="B62" s="3" t="s">
        <v>217</v>
      </c>
      <c r="C62" s="4">
        <v>730</v>
      </c>
      <c r="D62" s="20">
        <v>94</v>
      </c>
      <c r="E62" s="8">
        <v>1.4430000000000001</v>
      </c>
      <c r="F62">
        <v>37.5</v>
      </c>
      <c r="G62" s="8" t="s">
        <v>283</v>
      </c>
      <c r="H62" s="8" t="s">
        <v>223</v>
      </c>
      <c r="I62" s="8" t="s">
        <v>233</v>
      </c>
      <c r="J62" s="8" t="s">
        <v>260</v>
      </c>
      <c r="L62" t="s">
        <v>244</v>
      </c>
    </row>
    <row r="63" spans="1:13" x14ac:dyDescent="0.2">
      <c r="A63" s="14" t="s">
        <v>117</v>
      </c>
      <c r="B63" s="3" t="s">
        <v>217</v>
      </c>
      <c r="C63" s="4">
        <v>365</v>
      </c>
      <c r="D63" s="20">
        <v>12.5</v>
      </c>
      <c r="E63" s="8">
        <v>1.6E-2</v>
      </c>
      <c r="F63">
        <v>27</v>
      </c>
      <c r="G63" s="8" t="s">
        <v>274</v>
      </c>
      <c r="H63" s="8" t="s">
        <v>223</v>
      </c>
      <c r="I63" s="8" t="s">
        <v>242</v>
      </c>
      <c r="J63" s="8" t="s">
        <v>248</v>
      </c>
      <c r="L63" t="s">
        <v>243</v>
      </c>
    </row>
    <row r="64" spans="1:13" x14ac:dyDescent="0.2">
      <c r="A64" s="14" t="s">
        <v>155</v>
      </c>
      <c r="B64" s="3" t="s">
        <v>217</v>
      </c>
      <c r="C64" s="4">
        <v>365</v>
      </c>
      <c r="D64" s="20">
        <v>15</v>
      </c>
      <c r="E64" s="8">
        <v>2.8000000000000001E-2</v>
      </c>
      <c r="F64">
        <v>13.5</v>
      </c>
      <c r="G64" s="8" t="s">
        <v>274</v>
      </c>
      <c r="H64" s="8" t="s">
        <v>223</v>
      </c>
      <c r="I64" s="8" t="s">
        <v>242</v>
      </c>
      <c r="J64" s="8" t="s">
        <v>248</v>
      </c>
      <c r="L64" t="s">
        <v>245</v>
      </c>
    </row>
    <row r="65" spans="1:12" x14ac:dyDescent="0.2">
      <c r="A65" s="14" t="s">
        <v>118</v>
      </c>
      <c r="B65" s="3" t="s">
        <v>217</v>
      </c>
      <c r="C65" s="4">
        <v>365</v>
      </c>
      <c r="D65" s="20">
        <v>12.5</v>
      </c>
      <c r="E65" s="8">
        <v>8.0000000000000002E-3</v>
      </c>
      <c r="F65">
        <v>6</v>
      </c>
      <c r="G65" s="8" t="s">
        <v>273</v>
      </c>
      <c r="H65" s="8" t="s">
        <v>223</v>
      </c>
      <c r="I65" s="8" t="s">
        <v>233</v>
      </c>
      <c r="J65" s="8" t="s">
        <v>248</v>
      </c>
      <c r="L65" t="s">
        <v>245</v>
      </c>
    </row>
    <row r="66" spans="1:12" x14ac:dyDescent="0.2">
      <c r="A66" s="14" t="s">
        <v>13</v>
      </c>
      <c r="B66" s="3" t="s">
        <v>217</v>
      </c>
      <c r="C66" s="4">
        <v>140</v>
      </c>
      <c r="D66" s="19">
        <f>(29+37)/2</f>
        <v>33</v>
      </c>
      <c r="E66" s="8">
        <v>0.32</v>
      </c>
      <c r="F66">
        <v>35</v>
      </c>
      <c r="G66" s="8" t="s">
        <v>274</v>
      </c>
      <c r="H66" s="8" t="s">
        <v>223</v>
      </c>
      <c r="I66" s="8" t="s">
        <v>242</v>
      </c>
      <c r="J66" s="8" t="s">
        <v>261</v>
      </c>
      <c r="L66" t="s">
        <v>243</v>
      </c>
    </row>
    <row r="67" spans="1:12" x14ac:dyDescent="0.2">
      <c r="A67" s="14" t="s">
        <v>119</v>
      </c>
      <c r="B67" s="3" t="s">
        <v>217</v>
      </c>
      <c r="C67" s="4">
        <v>365</v>
      </c>
      <c r="D67" s="19">
        <v>42</v>
      </c>
      <c r="E67" s="8">
        <v>0.49</v>
      </c>
      <c r="F67">
        <v>17.5</v>
      </c>
      <c r="G67" s="8" t="s">
        <v>275</v>
      </c>
      <c r="H67" s="8" t="s">
        <v>223</v>
      </c>
      <c r="I67" s="8" t="s">
        <v>242</v>
      </c>
      <c r="J67" s="8" t="s">
        <v>248</v>
      </c>
      <c r="L67" t="s">
        <v>245</v>
      </c>
    </row>
    <row r="68" spans="1:12" x14ac:dyDescent="0.2">
      <c r="A68" s="14" t="s">
        <v>120</v>
      </c>
      <c r="B68" s="3" t="s">
        <v>217</v>
      </c>
      <c r="C68" s="4">
        <v>910</v>
      </c>
      <c r="D68" s="20">
        <v>52</v>
      </c>
      <c r="E68" s="8">
        <v>0.54500000000000004</v>
      </c>
      <c r="F68">
        <v>19</v>
      </c>
      <c r="G68" s="8" t="s">
        <v>272</v>
      </c>
      <c r="H68" s="8" t="s">
        <v>223</v>
      </c>
      <c r="I68" s="8" t="s">
        <v>242</v>
      </c>
      <c r="J68" s="8" t="s">
        <v>262</v>
      </c>
      <c r="L68" t="s">
        <v>243</v>
      </c>
    </row>
    <row r="69" spans="1:12" x14ac:dyDescent="0.2">
      <c r="A69" s="14" t="s">
        <v>121</v>
      </c>
      <c r="B69" s="3" t="s">
        <v>217</v>
      </c>
      <c r="C69" s="4">
        <v>546</v>
      </c>
      <c r="D69" s="20">
        <v>47</v>
      </c>
      <c r="E69" s="8">
        <v>0.45400000000000001</v>
      </c>
      <c r="F69">
        <v>23</v>
      </c>
      <c r="G69" s="8" t="s">
        <v>272</v>
      </c>
      <c r="H69" s="8" t="s">
        <v>223</v>
      </c>
      <c r="I69" s="8" t="s">
        <v>242</v>
      </c>
      <c r="J69" s="8" t="s">
        <v>257</v>
      </c>
      <c r="L69" t="s">
        <v>243</v>
      </c>
    </row>
    <row r="70" spans="1:12" x14ac:dyDescent="0.2">
      <c r="A70" s="14" t="s">
        <v>122</v>
      </c>
      <c r="B70" s="3" t="s">
        <v>217</v>
      </c>
      <c r="C70" s="4">
        <v>637</v>
      </c>
      <c r="D70" s="20">
        <v>36.5</v>
      </c>
      <c r="E70" s="8">
        <v>0.246</v>
      </c>
      <c r="F70" s="8">
        <v>20</v>
      </c>
      <c r="G70" s="8" t="s">
        <v>272</v>
      </c>
      <c r="H70" s="8" t="s">
        <v>223</v>
      </c>
      <c r="I70" s="8" t="s">
        <v>242</v>
      </c>
      <c r="J70" s="8" t="s">
        <v>263</v>
      </c>
      <c r="L70" t="s">
        <v>245</v>
      </c>
    </row>
    <row r="71" spans="1:12" x14ac:dyDescent="0.2">
      <c r="A71" s="14" t="s">
        <v>112</v>
      </c>
      <c r="B71" s="3" t="s">
        <v>217</v>
      </c>
      <c r="C71" s="20">
        <v>798</v>
      </c>
      <c r="D71" s="20">
        <v>33</v>
      </c>
      <c r="E71" s="8">
        <v>1.125</v>
      </c>
      <c r="F71" s="8">
        <v>18</v>
      </c>
      <c r="G71" s="8" t="s">
        <v>275</v>
      </c>
      <c r="H71" s="8" t="s">
        <v>234</v>
      </c>
      <c r="I71" s="8" t="s">
        <v>242</v>
      </c>
      <c r="J71" s="8" t="s">
        <v>264</v>
      </c>
      <c r="L71" t="s">
        <v>243</v>
      </c>
    </row>
    <row r="72" spans="1:12" x14ac:dyDescent="0.2">
      <c r="A72" s="14" t="s">
        <v>123</v>
      </c>
      <c r="B72" s="3" t="s">
        <v>217</v>
      </c>
      <c r="C72" s="4">
        <v>365</v>
      </c>
      <c r="D72" s="20">
        <v>22</v>
      </c>
      <c r="E72" s="8">
        <v>7.6999999999999999E-2</v>
      </c>
      <c r="F72" s="8">
        <v>12.7</v>
      </c>
      <c r="G72" s="8" t="s">
        <v>272</v>
      </c>
      <c r="H72" s="8" t="s">
        <v>223</v>
      </c>
      <c r="I72" s="8" t="s">
        <v>233</v>
      </c>
      <c r="J72" s="8" t="s">
        <v>235</v>
      </c>
      <c r="L72" t="s">
        <v>245</v>
      </c>
    </row>
    <row r="73" spans="1:12" x14ac:dyDescent="0.2">
      <c r="A73" s="14" t="s">
        <v>124</v>
      </c>
      <c r="B73" s="3" t="s">
        <v>217</v>
      </c>
      <c r="C73" s="4">
        <v>365</v>
      </c>
      <c r="D73" s="20">
        <v>13</v>
      </c>
      <c r="E73" s="8">
        <v>1.7999999999999999E-2</v>
      </c>
      <c r="F73" s="8">
        <v>19</v>
      </c>
      <c r="G73" s="8" t="s">
        <v>272</v>
      </c>
      <c r="H73" s="8" t="s">
        <v>223</v>
      </c>
      <c r="I73" s="8" t="s">
        <v>233</v>
      </c>
      <c r="J73" s="8" t="s">
        <v>265</v>
      </c>
      <c r="L73" t="s">
        <v>245</v>
      </c>
    </row>
    <row r="74" spans="1:12" x14ac:dyDescent="0.2">
      <c r="A74" s="14" t="s">
        <v>125</v>
      </c>
      <c r="B74" s="3" t="s">
        <v>217</v>
      </c>
      <c r="C74" s="4">
        <v>365</v>
      </c>
      <c r="D74" s="20">
        <v>14.5</v>
      </c>
      <c r="E74" s="8">
        <v>2.3E-2</v>
      </c>
      <c r="F74" s="8">
        <v>29</v>
      </c>
      <c r="G74" s="8" t="s">
        <v>272</v>
      </c>
      <c r="H74" s="8" t="s">
        <v>223</v>
      </c>
      <c r="I74" s="8" t="s">
        <v>242</v>
      </c>
      <c r="J74" s="8" t="s">
        <v>248</v>
      </c>
      <c r="L74" t="s">
        <v>245</v>
      </c>
    </row>
    <row r="75" spans="1:12" x14ac:dyDescent="0.2">
      <c r="A75" s="14" t="s">
        <v>126</v>
      </c>
      <c r="B75" s="3" t="s">
        <v>217</v>
      </c>
      <c r="C75" s="4">
        <v>365</v>
      </c>
      <c r="D75" s="20">
        <v>34</v>
      </c>
      <c r="E75" s="8">
        <v>0.377</v>
      </c>
      <c r="F75" s="8">
        <v>18.600000000000001</v>
      </c>
      <c r="G75" s="8" t="s">
        <v>272</v>
      </c>
      <c r="H75" s="8" t="s">
        <v>223</v>
      </c>
      <c r="I75" s="8" t="s">
        <v>233</v>
      </c>
      <c r="J75" s="8" t="s">
        <v>266</v>
      </c>
      <c r="L75" t="s">
        <v>243</v>
      </c>
    </row>
    <row r="76" spans="1:12" x14ac:dyDescent="0.2">
      <c r="A76" s="14" t="s">
        <v>127</v>
      </c>
      <c r="B76" s="3" t="s">
        <v>217</v>
      </c>
      <c r="C76" s="4">
        <v>365</v>
      </c>
      <c r="D76" s="20">
        <v>34</v>
      </c>
      <c r="E76" s="8">
        <v>0.16</v>
      </c>
      <c r="F76" s="8">
        <v>18</v>
      </c>
      <c r="G76" s="8" t="s">
        <v>272</v>
      </c>
      <c r="H76" s="8" t="s">
        <v>223</v>
      </c>
      <c r="I76" s="8" t="s">
        <v>242</v>
      </c>
      <c r="J76" s="8" t="s">
        <v>235</v>
      </c>
      <c r="L76" t="s">
        <v>245</v>
      </c>
    </row>
    <row r="77" spans="1:12" x14ac:dyDescent="0.2">
      <c r="A77" s="14" t="s">
        <v>128</v>
      </c>
      <c r="B77" s="3" t="s">
        <v>217</v>
      </c>
      <c r="C77" s="4">
        <v>365</v>
      </c>
      <c r="D77" s="20">
        <v>13</v>
      </c>
      <c r="E77" s="8">
        <v>1.2999999999999999E-2</v>
      </c>
      <c r="F77" s="8">
        <v>10.8</v>
      </c>
      <c r="G77" s="8" t="s">
        <v>273</v>
      </c>
      <c r="H77" s="8" t="s">
        <v>223</v>
      </c>
      <c r="I77" s="8" t="s">
        <v>233</v>
      </c>
      <c r="J77" s="8" t="s">
        <v>235</v>
      </c>
      <c r="L77" t="s">
        <v>245</v>
      </c>
    </row>
    <row r="78" spans="1:12" x14ac:dyDescent="0.2">
      <c r="A78" s="14" t="s">
        <v>156</v>
      </c>
      <c r="B78" s="3" t="s">
        <v>217</v>
      </c>
      <c r="C78" s="4">
        <v>365</v>
      </c>
      <c r="D78">
        <f>(14.6+19.9)/2</f>
        <v>17.25</v>
      </c>
      <c r="E78" s="8">
        <v>1.9E-2</v>
      </c>
      <c r="F78" s="8">
        <v>16</v>
      </c>
      <c r="G78" s="8" t="s">
        <v>273</v>
      </c>
      <c r="H78" s="8" t="s">
        <v>223</v>
      </c>
      <c r="I78" s="8" t="s">
        <v>242</v>
      </c>
      <c r="J78" s="8" t="s">
        <v>267</v>
      </c>
      <c r="L78" t="s">
        <v>243</v>
      </c>
    </row>
    <row r="79" spans="1:12" x14ac:dyDescent="0.2">
      <c r="A79" s="14" t="s">
        <v>111</v>
      </c>
      <c r="B79" s="3" t="s">
        <v>217</v>
      </c>
      <c r="C79" s="4">
        <v>365</v>
      </c>
      <c r="D79">
        <f>(12.5+16.5)/2</f>
        <v>14.5</v>
      </c>
      <c r="E79" s="8">
        <v>1.9E-2</v>
      </c>
      <c r="F79" s="8">
        <v>11.3</v>
      </c>
      <c r="G79" s="8" t="s">
        <v>272</v>
      </c>
      <c r="H79" s="8" t="s">
        <v>223</v>
      </c>
      <c r="I79" s="8" t="s">
        <v>242</v>
      </c>
      <c r="J79" s="8" t="s">
        <v>268</v>
      </c>
      <c r="L79" t="s">
        <v>243</v>
      </c>
    </row>
    <row r="80" spans="1:12" x14ac:dyDescent="0.2">
      <c r="A80" s="14" t="s">
        <v>157</v>
      </c>
      <c r="B80" s="3" t="s">
        <v>217</v>
      </c>
      <c r="C80" s="4">
        <v>1457</v>
      </c>
      <c r="D80">
        <v>61</v>
      </c>
      <c r="E80" s="8">
        <v>1.085</v>
      </c>
      <c r="F80" s="8">
        <v>49</v>
      </c>
      <c r="G80" s="8" t="s">
        <v>272</v>
      </c>
      <c r="H80" s="8" t="s">
        <v>223</v>
      </c>
      <c r="I80" s="8" t="s">
        <v>242</v>
      </c>
      <c r="J80" s="8" t="s">
        <v>269</v>
      </c>
      <c r="L80" t="s">
        <v>243</v>
      </c>
    </row>
    <row r="81" spans="1:12" x14ac:dyDescent="0.2">
      <c r="A81" s="14" t="s">
        <v>158</v>
      </c>
      <c r="B81" s="3" t="s">
        <v>217</v>
      </c>
      <c r="C81" s="4">
        <v>1639</v>
      </c>
      <c r="D81">
        <f>(64+79)/2</f>
        <v>71.5</v>
      </c>
      <c r="E81" s="8">
        <v>1.659</v>
      </c>
      <c r="F81" s="8">
        <v>29</v>
      </c>
      <c r="G81" s="8" t="s">
        <v>272</v>
      </c>
      <c r="H81" s="8" t="s">
        <v>223</v>
      </c>
      <c r="I81" s="8" t="s">
        <v>242</v>
      </c>
      <c r="J81" s="8" t="s">
        <v>269</v>
      </c>
      <c r="L81" t="s">
        <v>245</v>
      </c>
    </row>
    <row r="82" spans="1:12" x14ac:dyDescent="0.2">
      <c r="A82" s="14" t="s">
        <v>129</v>
      </c>
      <c r="B82" s="3" t="s">
        <v>217</v>
      </c>
      <c r="C82" s="4">
        <v>365</v>
      </c>
      <c r="D82">
        <f>(16.5+19)/2</f>
        <v>17.75</v>
      </c>
      <c r="E82" s="8">
        <v>2.4E-2</v>
      </c>
      <c r="F82" s="8">
        <v>13.7</v>
      </c>
      <c r="G82" s="8" t="s">
        <v>273</v>
      </c>
      <c r="H82" s="8" t="s">
        <v>223</v>
      </c>
      <c r="I82" s="8" t="s">
        <v>242</v>
      </c>
      <c r="J82" s="8" t="s">
        <v>246</v>
      </c>
      <c r="L82" t="s">
        <v>245</v>
      </c>
    </row>
    <row r="83" spans="1:12" x14ac:dyDescent="0.2">
      <c r="A83" s="14" t="s">
        <v>130</v>
      </c>
      <c r="B83" s="3" t="s">
        <v>217</v>
      </c>
      <c r="C83" s="4">
        <v>365</v>
      </c>
      <c r="D83">
        <v>18.5</v>
      </c>
      <c r="E83" s="8">
        <v>1.7000000000000001E-2</v>
      </c>
      <c r="F83" s="8">
        <v>8</v>
      </c>
      <c r="G83" s="8" t="s">
        <v>273</v>
      </c>
      <c r="H83" s="8" t="s">
        <v>223</v>
      </c>
      <c r="I83" s="8" t="s">
        <v>242</v>
      </c>
      <c r="J83" s="8" t="s">
        <v>246</v>
      </c>
      <c r="L83" t="s">
        <v>245</v>
      </c>
    </row>
    <row r="84" spans="1:12" x14ac:dyDescent="0.2">
      <c r="A84" s="14" t="s">
        <v>131</v>
      </c>
      <c r="B84" s="3" t="s">
        <v>217</v>
      </c>
      <c r="C84" s="4">
        <v>365</v>
      </c>
      <c r="D84">
        <f>(12.5+14)/2</f>
        <v>13.25</v>
      </c>
      <c r="E84" s="8">
        <v>1.7999999999999999E-2</v>
      </c>
      <c r="F84" s="8">
        <v>15.4</v>
      </c>
      <c r="G84" s="8" t="s">
        <v>272</v>
      </c>
      <c r="H84" s="8" t="s">
        <v>223</v>
      </c>
      <c r="I84" s="8" t="s">
        <v>242</v>
      </c>
      <c r="J84" s="8" t="s">
        <v>270</v>
      </c>
      <c r="L84" t="s">
        <v>245</v>
      </c>
    </row>
    <row r="85" spans="1:12" x14ac:dyDescent="0.2">
      <c r="A85" s="14" t="s">
        <v>132</v>
      </c>
      <c r="B85" s="3" t="s">
        <v>217</v>
      </c>
      <c r="C85" s="4">
        <v>182</v>
      </c>
      <c r="D85">
        <v>16</v>
      </c>
      <c r="E85" s="8">
        <v>2.8000000000000001E-2</v>
      </c>
      <c r="F85" s="8">
        <v>23</v>
      </c>
      <c r="G85" s="8" t="s">
        <v>272</v>
      </c>
      <c r="H85" s="8" t="s">
        <v>223</v>
      </c>
      <c r="I85" s="8" t="s">
        <v>242</v>
      </c>
      <c r="J85" s="8" t="s">
        <v>271</v>
      </c>
      <c r="L85" t="s">
        <v>247</v>
      </c>
    </row>
    <row r="86" spans="1:12" x14ac:dyDescent="0.2">
      <c r="A86" s="14" t="s">
        <v>133</v>
      </c>
      <c r="B86" s="3" t="s">
        <v>217</v>
      </c>
      <c r="C86" s="4">
        <v>341</v>
      </c>
      <c r="D86">
        <f>(12.5+14)/2</f>
        <v>13.25</v>
      </c>
      <c r="E86" s="8">
        <v>2.1999999999999999E-2</v>
      </c>
      <c r="F86" s="8">
        <v>13</v>
      </c>
      <c r="G86" s="8" t="s">
        <v>274</v>
      </c>
      <c r="H86" s="8" t="s">
        <v>223</v>
      </c>
      <c r="I86" s="8" t="s">
        <v>242</v>
      </c>
      <c r="J86" s="8" t="s">
        <v>248</v>
      </c>
      <c r="L86" t="s">
        <v>245</v>
      </c>
    </row>
    <row r="87" spans="1:12" x14ac:dyDescent="0.2">
      <c r="A87" s="14" t="s">
        <v>134</v>
      </c>
      <c r="B87" s="3" t="s">
        <v>217</v>
      </c>
      <c r="C87" s="4">
        <v>365</v>
      </c>
      <c r="D87">
        <f>(13+14.5)/2</f>
        <v>13.75</v>
      </c>
      <c r="E87" s="8">
        <v>1.7000000000000001E-2</v>
      </c>
      <c r="F87" s="8">
        <v>10.199999999999999</v>
      </c>
      <c r="G87" s="8" t="s">
        <v>272</v>
      </c>
      <c r="H87" s="8" t="s">
        <v>223</v>
      </c>
      <c r="I87" s="8" t="s">
        <v>233</v>
      </c>
      <c r="J87" s="8" t="s">
        <v>249</v>
      </c>
      <c r="L87" t="s">
        <v>245</v>
      </c>
    </row>
    <row r="88" spans="1:12" x14ac:dyDescent="0.2">
      <c r="A88" s="14" t="s">
        <v>135</v>
      </c>
      <c r="B88" s="3" t="s">
        <v>217</v>
      </c>
      <c r="C88" s="4">
        <v>365</v>
      </c>
      <c r="D88">
        <v>13.75</v>
      </c>
      <c r="E88" s="8">
        <v>1.4999999999999999E-2</v>
      </c>
      <c r="F88" s="8">
        <v>10.25</v>
      </c>
      <c r="G88" s="8" t="s">
        <v>272</v>
      </c>
      <c r="H88" s="8" t="s">
        <v>223</v>
      </c>
      <c r="I88" s="8" t="s">
        <v>233</v>
      </c>
      <c r="J88" s="8" t="s">
        <v>248</v>
      </c>
      <c r="L88" t="s">
        <v>245</v>
      </c>
    </row>
    <row r="89" spans="1:12" x14ac:dyDescent="0.2">
      <c r="A89" s="14" t="s">
        <v>136</v>
      </c>
      <c r="B89" s="3" t="s">
        <v>217</v>
      </c>
      <c r="C89" s="4">
        <v>365</v>
      </c>
      <c r="D89">
        <v>11</v>
      </c>
      <c r="E89" s="8">
        <v>8.0000000000000002E-3</v>
      </c>
      <c r="F89" s="8">
        <v>8</v>
      </c>
      <c r="G89" s="8" t="s">
        <v>273</v>
      </c>
      <c r="H89" s="8" t="s">
        <v>223</v>
      </c>
      <c r="I89" s="8" t="s">
        <v>233</v>
      </c>
      <c r="J89" s="8" t="s">
        <v>255</v>
      </c>
      <c r="L89" t="s">
        <v>245</v>
      </c>
    </row>
    <row r="90" spans="1:12" x14ac:dyDescent="0.2">
      <c r="A90" s="14" t="s">
        <v>137</v>
      </c>
      <c r="B90" s="3" t="s">
        <v>217</v>
      </c>
      <c r="C90" s="4">
        <v>365</v>
      </c>
      <c r="D90">
        <f>(11+12.5)/2</f>
        <v>11.75</v>
      </c>
      <c r="E90" s="8">
        <v>8.9999999999999993E-3</v>
      </c>
      <c r="F90" s="8">
        <v>11.8</v>
      </c>
      <c r="G90" s="8" t="s">
        <v>273</v>
      </c>
      <c r="H90" s="8" t="s">
        <v>223</v>
      </c>
      <c r="I90" s="8" t="s">
        <v>233</v>
      </c>
      <c r="J90" s="8" t="s">
        <v>255</v>
      </c>
      <c r="L90" t="s">
        <v>245</v>
      </c>
    </row>
    <row r="91" spans="1:12" x14ac:dyDescent="0.2">
      <c r="A91" s="14" t="s">
        <v>138</v>
      </c>
      <c r="B91" s="16" t="s">
        <v>217</v>
      </c>
      <c r="C91" s="4">
        <v>637</v>
      </c>
      <c r="D91">
        <v>46.5</v>
      </c>
      <c r="E91" s="8">
        <v>0.21299999999999999</v>
      </c>
      <c r="F91" s="8">
        <v>21.7</v>
      </c>
      <c r="G91" s="8" t="s">
        <v>272</v>
      </c>
      <c r="H91" s="8" t="s">
        <v>223</v>
      </c>
      <c r="I91" t="s">
        <v>242</v>
      </c>
      <c r="J91" s="8" t="s">
        <v>250</v>
      </c>
      <c r="L91" t="s">
        <v>245</v>
      </c>
    </row>
    <row r="92" spans="1:12" x14ac:dyDescent="0.2">
      <c r="A92" s="14" t="s">
        <v>139</v>
      </c>
      <c r="B92" s="16" t="s">
        <v>217</v>
      </c>
      <c r="C92" s="4">
        <v>365</v>
      </c>
      <c r="D92">
        <v>32</v>
      </c>
      <c r="E92" s="8">
        <v>0.185</v>
      </c>
      <c r="F92" s="8">
        <v>15.2</v>
      </c>
      <c r="G92" s="8" t="s">
        <v>273</v>
      </c>
      <c r="H92" s="8" t="s">
        <v>223</v>
      </c>
      <c r="I92" t="s">
        <v>233</v>
      </c>
      <c r="J92" s="8" t="s">
        <v>248</v>
      </c>
      <c r="L92" t="s">
        <v>245</v>
      </c>
    </row>
    <row r="93" spans="1:12" x14ac:dyDescent="0.2">
      <c r="A93" s="14" t="s">
        <v>140</v>
      </c>
      <c r="B93" s="16" t="s">
        <v>217</v>
      </c>
      <c r="C93" s="4">
        <v>365</v>
      </c>
      <c r="D93">
        <v>13.75</v>
      </c>
      <c r="E93" s="8">
        <v>0.02</v>
      </c>
      <c r="F93" s="8">
        <v>20.8</v>
      </c>
      <c r="G93" s="8" t="s">
        <v>272</v>
      </c>
      <c r="H93" s="8" t="s">
        <v>223</v>
      </c>
      <c r="I93" t="s">
        <v>242</v>
      </c>
      <c r="J93" s="8" t="s">
        <v>248</v>
      </c>
      <c r="L93" t="s">
        <v>245</v>
      </c>
    </row>
    <row r="94" spans="1:12" x14ac:dyDescent="0.2">
      <c r="A94" s="14" t="s">
        <v>141</v>
      </c>
      <c r="B94" s="16" t="s">
        <v>217</v>
      </c>
      <c r="C94" s="4">
        <v>365</v>
      </c>
      <c r="D94">
        <v>15</v>
      </c>
      <c r="E94" s="8">
        <v>2.5999999999999999E-2</v>
      </c>
      <c r="F94" s="8">
        <v>17.5</v>
      </c>
      <c r="G94" s="8" t="s">
        <v>275</v>
      </c>
      <c r="H94" s="8" t="s">
        <v>223</v>
      </c>
      <c r="I94" t="s">
        <v>242</v>
      </c>
      <c r="J94" s="8" t="s">
        <v>235</v>
      </c>
      <c r="L94" t="s">
        <v>252</v>
      </c>
    </row>
    <row r="95" spans="1:12" x14ac:dyDescent="0.2">
      <c r="A95" s="14" t="s">
        <v>142</v>
      </c>
      <c r="B95" s="16" t="s">
        <v>217</v>
      </c>
      <c r="C95" s="4">
        <v>365</v>
      </c>
      <c r="D95">
        <f>(8+11)/2</f>
        <v>9.5</v>
      </c>
      <c r="E95" s="8">
        <v>7.0000000000000001E-3</v>
      </c>
      <c r="F95">
        <f>(5.6+7+6.3)/3</f>
        <v>6.3</v>
      </c>
      <c r="G95" s="8" t="s">
        <v>273</v>
      </c>
      <c r="H95" s="8" t="s">
        <v>223</v>
      </c>
      <c r="I95" t="s">
        <v>242</v>
      </c>
      <c r="J95" s="8" t="s">
        <v>235</v>
      </c>
      <c r="L95" t="s">
        <v>42</v>
      </c>
    </row>
    <row r="96" spans="1:12" x14ac:dyDescent="0.2">
      <c r="A96" s="14" t="s">
        <v>143</v>
      </c>
      <c r="B96" s="16" t="s">
        <v>217</v>
      </c>
      <c r="C96" s="4">
        <v>365</v>
      </c>
      <c r="D96">
        <v>11.5</v>
      </c>
      <c r="E96" s="8">
        <v>1.2E-2</v>
      </c>
      <c r="F96">
        <v>13</v>
      </c>
      <c r="G96" s="8" t="s">
        <v>274</v>
      </c>
      <c r="H96" s="8" t="s">
        <v>223</v>
      </c>
      <c r="I96" t="s">
        <v>233</v>
      </c>
      <c r="J96" s="8" t="s">
        <v>248</v>
      </c>
      <c r="L96" t="s">
        <v>245</v>
      </c>
    </row>
    <row r="97" spans="1:12" x14ac:dyDescent="0.2">
      <c r="A97" s="14" t="s">
        <v>144</v>
      </c>
      <c r="B97" s="16" t="s">
        <v>217</v>
      </c>
      <c r="C97" s="4">
        <v>365</v>
      </c>
      <c r="D97">
        <v>14</v>
      </c>
      <c r="E97" s="8">
        <v>2.1999999999999999E-2</v>
      </c>
      <c r="F97">
        <v>13</v>
      </c>
      <c r="G97" s="8" t="s">
        <v>273</v>
      </c>
      <c r="H97" s="8" t="s">
        <v>223</v>
      </c>
      <c r="I97" t="s">
        <v>233</v>
      </c>
      <c r="J97" s="8" t="s">
        <v>235</v>
      </c>
      <c r="L97" t="s">
        <v>245</v>
      </c>
    </row>
    <row r="98" spans="1:12" x14ac:dyDescent="0.2">
      <c r="A98" s="14" t="s">
        <v>145</v>
      </c>
      <c r="B98" s="16" t="s">
        <v>217</v>
      </c>
      <c r="C98" s="4">
        <v>365</v>
      </c>
      <c r="D98">
        <v>32</v>
      </c>
      <c r="E98" s="8">
        <v>0.155</v>
      </c>
      <c r="F98">
        <v>18</v>
      </c>
      <c r="G98" s="8" t="s">
        <v>274</v>
      </c>
      <c r="H98" s="8" t="s">
        <v>223</v>
      </c>
      <c r="I98" t="s">
        <v>242</v>
      </c>
      <c r="J98" s="8" t="s">
        <v>251</v>
      </c>
      <c r="L98" t="s">
        <v>245</v>
      </c>
    </row>
    <row r="99" spans="1:12" x14ac:dyDescent="0.2">
      <c r="A99" s="14" t="s">
        <v>146</v>
      </c>
      <c r="B99" s="16" t="s">
        <v>217</v>
      </c>
      <c r="C99" s="4">
        <v>455</v>
      </c>
      <c r="D99">
        <v>21.5</v>
      </c>
      <c r="E99" s="8">
        <v>7.8E-2</v>
      </c>
      <c r="F99">
        <v>23</v>
      </c>
      <c r="G99" s="8" t="s">
        <v>272</v>
      </c>
      <c r="H99" s="8" t="s">
        <v>223</v>
      </c>
      <c r="I99" t="s">
        <v>242</v>
      </c>
      <c r="J99" s="8" t="s">
        <v>253</v>
      </c>
      <c r="L99" t="s">
        <v>252</v>
      </c>
    </row>
    <row r="100" spans="1:12" x14ac:dyDescent="0.2">
      <c r="A100" s="14" t="s">
        <v>147</v>
      </c>
      <c r="B100" s="16" t="s">
        <v>217</v>
      </c>
      <c r="C100" s="4">
        <v>365</v>
      </c>
      <c r="D100">
        <v>13</v>
      </c>
      <c r="E100" s="8">
        <v>1.7999999999999999E-2</v>
      </c>
      <c r="F100">
        <v>13.8</v>
      </c>
      <c r="G100" s="8" t="s">
        <v>272</v>
      </c>
      <c r="H100" s="8" t="s">
        <v>223</v>
      </c>
      <c r="I100" t="s">
        <v>233</v>
      </c>
      <c r="J100" s="8" t="s">
        <v>254</v>
      </c>
      <c r="L100" t="s">
        <v>245</v>
      </c>
    </row>
    <row r="101" spans="1:12" x14ac:dyDescent="0.2">
      <c r="A101" s="14" t="s">
        <v>148</v>
      </c>
      <c r="B101" s="16" t="s">
        <v>217</v>
      </c>
      <c r="C101" s="4">
        <v>365</v>
      </c>
      <c r="D101">
        <v>14</v>
      </c>
      <c r="E101" s="8">
        <v>0.02</v>
      </c>
      <c r="F101">
        <v>24</v>
      </c>
      <c r="G101" s="8" t="s">
        <v>272</v>
      </c>
      <c r="H101" s="8" t="s">
        <v>223</v>
      </c>
      <c r="I101" t="s">
        <v>233</v>
      </c>
      <c r="J101" s="8" t="s">
        <v>255</v>
      </c>
      <c r="L101" t="s">
        <v>245</v>
      </c>
    </row>
    <row r="102" spans="1:12" x14ac:dyDescent="0.2">
      <c r="A102" s="14" t="s">
        <v>149</v>
      </c>
      <c r="B102" s="16" t="s">
        <v>217</v>
      </c>
      <c r="C102" s="4">
        <v>365</v>
      </c>
      <c r="D102">
        <v>14</v>
      </c>
      <c r="E102" s="8">
        <v>1.6E-2</v>
      </c>
      <c r="F102">
        <v>9</v>
      </c>
      <c r="G102" s="8" t="s">
        <v>272</v>
      </c>
      <c r="H102" s="8" t="s">
        <v>223</v>
      </c>
      <c r="I102" t="s">
        <v>233</v>
      </c>
      <c r="J102" s="8" t="s">
        <v>256</v>
      </c>
      <c r="L102" t="s">
        <v>245</v>
      </c>
    </row>
    <row r="103" spans="1:12" x14ac:dyDescent="0.2">
      <c r="A103" s="14" t="s">
        <v>150</v>
      </c>
      <c r="B103" s="16" t="s">
        <v>217</v>
      </c>
      <c r="C103" s="4">
        <v>365</v>
      </c>
      <c r="D103">
        <f>(8+12)/2</f>
        <v>10</v>
      </c>
      <c r="E103" s="8">
        <v>8.9999999999999993E-3</v>
      </c>
      <c r="F103">
        <v>7</v>
      </c>
      <c r="G103" s="8" t="s">
        <v>273</v>
      </c>
      <c r="H103" s="8" t="s">
        <v>223</v>
      </c>
      <c r="I103" t="s">
        <v>242</v>
      </c>
      <c r="J103" s="8" t="s">
        <v>248</v>
      </c>
      <c r="L103" t="s">
        <v>252</v>
      </c>
    </row>
    <row r="104" spans="1:12" x14ac:dyDescent="0.2">
      <c r="A104" s="14" t="s">
        <v>151</v>
      </c>
      <c r="B104" s="16" t="s">
        <v>217</v>
      </c>
      <c r="C104" s="4">
        <v>365</v>
      </c>
      <c r="D104">
        <v>26.5</v>
      </c>
      <c r="E104" s="8">
        <v>0.10199999999999999</v>
      </c>
      <c r="F104">
        <v>21.8</v>
      </c>
      <c r="G104" s="8" t="s">
        <v>272</v>
      </c>
      <c r="H104" s="8" t="s">
        <v>223</v>
      </c>
      <c r="I104" t="s">
        <v>233</v>
      </c>
      <c r="J104" s="8" t="s">
        <v>248</v>
      </c>
      <c r="L104" t="s">
        <v>252</v>
      </c>
    </row>
    <row r="105" spans="1:12" x14ac:dyDescent="0.2">
      <c r="A105" s="14" t="s">
        <v>152</v>
      </c>
      <c r="B105" s="16" t="s">
        <v>217</v>
      </c>
      <c r="C105" s="4">
        <v>365</v>
      </c>
      <c r="D105">
        <v>21.75</v>
      </c>
      <c r="E105" s="8">
        <v>6.9000000000000006E-2</v>
      </c>
      <c r="F105">
        <v>17.7</v>
      </c>
      <c r="G105" s="8" t="s">
        <v>272</v>
      </c>
      <c r="H105" s="8" t="s">
        <v>223</v>
      </c>
      <c r="I105" t="s">
        <v>233</v>
      </c>
      <c r="J105" s="8" t="s">
        <v>248</v>
      </c>
      <c r="L105" t="s">
        <v>245</v>
      </c>
    </row>
    <row r="106" spans="1:12" x14ac:dyDescent="0.2">
      <c r="A106" s="14" t="s">
        <v>153</v>
      </c>
      <c r="B106" s="16" t="s">
        <v>217</v>
      </c>
      <c r="C106" s="4">
        <v>365</v>
      </c>
      <c r="D106">
        <v>25.75</v>
      </c>
      <c r="E106" s="8">
        <v>0.105</v>
      </c>
      <c r="F106">
        <v>18.100000000000001</v>
      </c>
      <c r="G106" s="8" t="s">
        <v>272</v>
      </c>
      <c r="H106" s="8" t="s">
        <v>223</v>
      </c>
      <c r="I106" t="s">
        <v>242</v>
      </c>
      <c r="J106" s="8" t="s">
        <v>248</v>
      </c>
      <c r="L106" t="s">
        <v>245</v>
      </c>
    </row>
    <row r="107" spans="1:12" x14ac:dyDescent="0.2">
      <c r="A107" s="14" t="s">
        <v>154</v>
      </c>
      <c r="B107" s="16" t="s">
        <v>217</v>
      </c>
      <c r="C107" s="4">
        <v>365</v>
      </c>
      <c r="D107">
        <v>27.5</v>
      </c>
      <c r="E107" s="8">
        <v>0.11799999999999999</v>
      </c>
      <c r="F107">
        <v>21.25</v>
      </c>
      <c r="G107" s="8" t="s">
        <v>272</v>
      </c>
      <c r="H107" s="8" t="s">
        <v>223</v>
      </c>
      <c r="I107" t="s">
        <v>242</v>
      </c>
      <c r="J107" s="8" t="s">
        <v>248</v>
      </c>
      <c r="L107" t="s">
        <v>245</v>
      </c>
    </row>
  </sheetData>
  <hyperlinks>
    <hyperlink ref="L39" r:id="rId1" xr:uid="{00000000-0004-0000-0000-000000000000}"/>
    <hyperlink ref="L26" r:id="rId2" xr:uid="{00000000-0004-0000-0000-000001000000}"/>
    <hyperlink ref="L22" r:id="rId3" xr:uid="{00000000-0004-0000-0000-000002000000}"/>
    <hyperlink ref="L31" r:id="rId4" xr:uid="{00000000-0004-0000-0000-000003000000}"/>
    <hyperlink ref="L5" r:id="rId5" xr:uid="{00000000-0004-0000-0000-000004000000}"/>
    <hyperlink ref="L11" r:id="rId6" xr:uid="{00000000-0004-0000-0000-000005000000}"/>
    <hyperlink ref="L14" r:id="rId7" xr:uid="{00000000-0004-0000-0000-000006000000}"/>
    <hyperlink ref="L15" r:id="rId8" xr:uid="{00000000-0004-0000-0000-000007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92"/>
  <sheetViews>
    <sheetView workbookViewId="0">
      <selection activeCell="A23" sqref="A23:A38"/>
    </sheetView>
  </sheetViews>
  <sheetFormatPr baseColWidth="10" defaultColWidth="11" defaultRowHeight="16" x14ac:dyDescent="0.2"/>
  <cols>
    <col min="1" max="1" width="33.83203125" bestFit="1" customWidth="1"/>
    <col min="2" max="2" width="23.83203125" bestFit="1" customWidth="1"/>
  </cols>
  <sheetData>
    <row r="3" spans="1:1" x14ac:dyDescent="0.2">
      <c r="A3" s="11" t="s">
        <v>159</v>
      </c>
    </row>
    <row r="4" spans="1:1" x14ac:dyDescent="0.2">
      <c r="A4" s="12" t="s">
        <v>93</v>
      </c>
    </row>
    <row r="5" spans="1:1" x14ac:dyDescent="0.2">
      <c r="A5" s="13" t="s">
        <v>4</v>
      </c>
    </row>
    <row r="6" spans="1:1" x14ac:dyDescent="0.2">
      <c r="A6" s="13" t="s">
        <v>96</v>
      </c>
    </row>
    <row r="7" spans="1:1" x14ac:dyDescent="0.2">
      <c r="A7" s="13" t="s">
        <v>97</v>
      </c>
    </row>
    <row r="8" spans="1:1" x14ac:dyDescent="0.2">
      <c r="A8" s="13" t="s">
        <v>98</v>
      </c>
    </row>
    <row r="9" spans="1:1" x14ac:dyDescent="0.2">
      <c r="A9" s="13" t="s">
        <v>99</v>
      </c>
    </row>
    <row r="10" spans="1:1" x14ac:dyDescent="0.2">
      <c r="A10" s="13" t="s">
        <v>100</v>
      </c>
    </row>
    <row r="11" spans="1:1" x14ac:dyDescent="0.2">
      <c r="A11" s="13" t="s">
        <v>101</v>
      </c>
    </row>
    <row r="12" spans="1:1" x14ac:dyDescent="0.2">
      <c r="A12" s="13" t="s">
        <v>102</v>
      </c>
    </row>
    <row r="13" spans="1:1" x14ac:dyDescent="0.2">
      <c r="A13" s="13" t="s">
        <v>103</v>
      </c>
    </row>
    <row r="14" spans="1:1" x14ac:dyDescent="0.2">
      <c r="A14" s="13" t="s">
        <v>104</v>
      </c>
    </row>
    <row r="15" spans="1:1" x14ac:dyDescent="0.2">
      <c r="A15" s="13" t="s">
        <v>105</v>
      </c>
    </row>
    <row r="16" spans="1:1" x14ac:dyDescent="0.2">
      <c r="A16" s="13" t="s">
        <v>106</v>
      </c>
    </row>
    <row r="17" spans="1:1" x14ac:dyDescent="0.2">
      <c r="A17" s="13" t="s">
        <v>29</v>
      </c>
    </row>
    <row r="18" spans="1:1" x14ac:dyDescent="0.2">
      <c r="A18" s="13" t="s">
        <v>107</v>
      </c>
    </row>
    <row r="19" spans="1:1" x14ac:dyDescent="0.2">
      <c r="A19" s="13" t="s">
        <v>108</v>
      </c>
    </row>
    <row r="20" spans="1:1" x14ac:dyDescent="0.2">
      <c r="A20" s="13" t="s">
        <v>95</v>
      </c>
    </row>
    <row r="21" spans="1:1" x14ac:dyDescent="0.2">
      <c r="A21" s="13" t="s">
        <v>109</v>
      </c>
    </row>
    <row r="22" spans="1:1" x14ac:dyDescent="0.2">
      <c r="A22" s="12" t="s">
        <v>92</v>
      </c>
    </row>
    <row r="23" spans="1:1" x14ac:dyDescent="0.2">
      <c r="A23" s="13" t="s">
        <v>4</v>
      </c>
    </row>
    <row r="24" spans="1:1" x14ac:dyDescent="0.2">
      <c r="A24" s="13" t="s">
        <v>94</v>
      </c>
    </row>
    <row r="25" spans="1:1" x14ac:dyDescent="0.2">
      <c r="A25" s="13" t="s">
        <v>15</v>
      </c>
    </row>
    <row r="26" spans="1:1" x14ac:dyDescent="0.2">
      <c r="A26" s="13" t="s">
        <v>19</v>
      </c>
    </row>
    <row r="27" spans="1:1" x14ac:dyDescent="0.2">
      <c r="A27" s="13" t="s">
        <v>23</v>
      </c>
    </row>
    <row r="28" spans="1:1" x14ac:dyDescent="0.2">
      <c r="A28" s="13" t="s">
        <v>24</v>
      </c>
    </row>
    <row r="29" spans="1:1" x14ac:dyDescent="0.2">
      <c r="A29" s="13" t="s">
        <v>25</v>
      </c>
    </row>
    <row r="30" spans="1:1" x14ac:dyDescent="0.2">
      <c r="A30" s="13" t="s">
        <v>26</v>
      </c>
    </row>
    <row r="31" spans="1:1" x14ac:dyDescent="0.2">
      <c r="A31" s="13" t="s">
        <v>27</v>
      </c>
    </row>
    <row r="32" spans="1:1" x14ac:dyDescent="0.2">
      <c r="A32" s="13" t="s">
        <v>28</v>
      </c>
    </row>
    <row r="33" spans="1:1" x14ac:dyDescent="0.2">
      <c r="A33" s="13" t="s">
        <v>30</v>
      </c>
    </row>
    <row r="34" spans="1:1" x14ac:dyDescent="0.2">
      <c r="A34" s="13" t="s">
        <v>31</v>
      </c>
    </row>
    <row r="35" spans="1:1" x14ac:dyDescent="0.2">
      <c r="A35" s="13" t="s">
        <v>32</v>
      </c>
    </row>
    <row r="36" spans="1:1" x14ac:dyDescent="0.2">
      <c r="A36" s="13" t="s">
        <v>34</v>
      </c>
    </row>
    <row r="37" spans="1:1" x14ac:dyDescent="0.2">
      <c r="A37" s="13" t="s">
        <v>35</v>
      </c>
    </row>
    <row r="38" spans="1:1" x14ac:dyDescent="0.2">
      <c r="A38" s="13" t="s">
        <v>41</v>
      </c>
    </row>
    <row r="39" spans="1:1" x14ac:dyDescent="0.2">
      <c r="A39" s="12" t="s">
        <v>110</v>
      </c>
    </row>
    <row r="40" spans="1:1" x14ac:dyDescent="0.2">
      <c r="A40" s="13" t="s">
        <v>113</v>
      </c>
    </row>
    <row r="41" spans="1:1" x14ac:dyDescent="0.2">
      <c r="A41" s="13" t="s">
        <v>114</v>
      </c>
    </row>
    <row r="42" spans="1:1" x14ac:dyDescent="0.2">
      <c r="A42" s="13" t="s">
        <v>6</v>
      </c>
    </row>
    <row r="43" spans="1:1" x14ac:dyDescent="0.2">
      <c r="A43" s="13" t="s">
        <v>115</v>
      </c>
    </row>
    <row r="44" spans="1:1" x14ac:dyDescent="0.2">
      <c r="A44" s="13" t="s">
        <v>116</v>
      </c>
    </row>
    <row r="45" spans="1:1" x14ac:dyDescent="0.2">
      <c r="A45" s="13" t="s">
        <v>117</v>
      </c>
    </row>
    <row r="46" spans="1:1" x14ac:dyDescent="0.2">
      <c r="A46" s="13" t="s">
        <v>155</v>
      </c>
    </row>
    <row r="47" spans="1:1" x14ac:dyDescent="0.2">
      <c r="A47" s="13" t="s">
        <v>118</v>
      </c>
    </row>
    <row r="48" spans="1:1" x14ac:dyDescent="0.2">
      <c r="A48" s="13" t="s">
        <v>13</v>
      </c>
    </row>
    <row r="49" spans="1:1" x14ac:dyDescent="0.2">
      <c r="A49" s="13" t="s">
        <v>119</v>
      </c>
    </row>
    <row r="50" spans="1:1" x14ac:dyDescent="0.2">
      <c r="A50" s="13" t="s">
        <v>120</v>
      </c>
    </row>
    <row r="51" spans="1:1" x14ac:dyDescent="0.2">
      <c r="A51" s="13" t="s">
        <v>121</v>
      </c>
    </row>
    <row r="52" spans="1:1" x14ac:dyDescent="0.2">
      <c r="A52" s="13" t="s">
        <v>122</v>
      </c>
    </row>
    <row r="53" spans="1:1" x14ac:dyDescent="0.2">
      <c r="A53" s="13" t="s">
        <v>112</v>
      </c>
    </row>
    <row r="54" spans="1:1" x14ac:dyDescent="0.2">
      <c r="A54" s="13" t="s">
        <v>123</v>
      </c>
    </row>
    <row r="55" spans="1:1" x14ac:dyDescent="0.2">
      <c r="A55" s="13" t="s">
        <v>124</v>
      </c>
    </row>
    <row r="56" spans="1:1" x14ac:dyDescent="0.2">
      <c r="A56" s="13" t="s">
        <v>125</v>
      </c>
    </row>
    <row r="57" spans="1:1" x14ac:dyDescent="0.2">
      <c r="A57" s="13" t="s">
        <v>126</v>
      </c>
    </row>
    <row r="58" spans="1:1" x14ac:dyDescent="0.2">
      <c r="A58" s="13" t="s">
        <v>127</v>
      </c>
    </row>
    <row r="59" spans="1:1" x14ac:dyDescent="0.2">
      <c r="A59" s="13" t="s">
        <v>128</v>
      </c>
    </row>
    <row r="60" spans="1:1" x14ac:dyDescent="0.2">
      <c r="A60" s="13" t="s">
        <v>156</v>
      </c>
    </row>
    <row r="61" spans="1:1" x14ac:dyDescent="0.2">
      <c r="A61" s="13" t="s">
        <v>111</v>
      </c>
    </row>
    <row r="62" spans="1:1" x14ac:dyDescent="0.2">
      <c r="A62" s="13" t="s">
        <v>157</v>
      </c>
    </row>
    <row r="63" spans="1:1" x14ac:dyDescent="0.2">
      <c r="A63" s="13" t="s">
        <v>158</v>
      </c>
    </row>
    <row r="64" spans="1:1" x14ac:dyDescent="0.2">
      <c r="A64" s="13" t="s">
        <v>129</v>
      </c>
    </row>
    <row r="65" spans="1:1" x14ac:dyDescent="0.2">
      <c r="A65" s="13" t="s">
        <v>130</v>
      </c>
    </row>
    <row r="66" spans="1:1" x14ac:dyDescent="0.2">
      <c r="A66" s="13" t="s">
        <v>131</v>
      </c>
    </row>
    <row r="67" spans="1:1" x14ac:dyDescent="0.2">
      <c r="A67" s="13" t="s">
        <v>132</v>
      </c>
    </row>
    <row r="68" spans="1:1" x14ac:dyDescent="0.2">
      <c r="A68" s="13" t="s">
        <v>133</v>
      </c>
    </row>
    <row r="69" spans="1:1" x14ac:dyDescent="0.2">
      <c r="A69" s="13" t="s">
        <v>134</v>
      </c>
    </row>
    <row r="70" spans="1:1" x14ac:dyDescent="0.2">
      <c r="A70" s="13" t="s">
        <v>135</v>
      </c>
    </row>
    <row r="71" spans="1:1" x14ac:dyDescent="0.2">
      <c r="A71" s="13" t="s">
        <v>136</v>
      </c>
    </row>
    <row r="72" spans="1:1" x14ac:dyDescent="0.2">
      <c r="A72" s="13" t="s">
        <v>137</v>
      </c>
    </row>
    <row r="73" spans="1:1" x14ac:dyDescent="0.2">
      <c r="A73" s="13" t="s">
        <v>138</v>
      </c>
    </row>
    <row r="74" spans="1:1" x14ac:dyDescent="0.2">
      <c r="A74" s="13" t="s">
        <v>139</v>
      </c>
    </row>
    <row r="75" spans="1:1" x14ac:dyDescent="0.2">
      <c r="A75" s="13" t="s">
        <v>140</v>
      </c>
    </row>
    <row r="76" spans="1:1" x14ac:dyDescent="0.2">
      <c r="A76" s="13" t="s">
        <v>141</v>
      </c>
    </row>
    <row r="77" spans="1:1" x14ac:dyDescent="0.2">
      <c r="A77" s="13" t="s">
        <v>142</v>
      </c>
    </row>
    <row r="78" spans="1:1" x14ac:dyDescent="0.2">
      <c r="A78" s="13" t="s">
        <v>143</v>
      </c>
    </row>
    <row r="79" spans="1:1" x14ac:dyDescent="0.2">
      <c r="A79" s="13" t="s">
        <v>144</v>
      </c>
    </row>
    <row r="80" spans="1:1" x14ac:dyDescent="0.2">
      <c r="A80" s="13" t="s">
        <v>145</v>
      </c>
    </row>
    <row r="81" spans="1:1" x14ac:dyDescent="0.2">
      <c r="A81" s="13" t="s">
        <v>146</v>
      </c>
    </row>
    <row r="82" spans="1:1" x14ac:dyDescent="0.2">
      <c r="A82" s="13" t="s">
        <v>147</v>
      </c>
    </row>
    <row r="83" spans="1:1" x14ac:dyDescent="0.2">
      <c r="A83" s="13" t="s">
        <v>148</v>
      </c>
    </row>
    <row r="84" spans="1:1" x14ac:dyDescent="0.2">
      <c r="A84" s="13" t="s">
        <v>149</v>
      </c>
    </row>
    <row r="85" spans="1:1" x14ac:dyDescent="0.2">
      <c r="A85" s="13" t="s">
        <v>150</v>
      </c>
    </row>
    <row r="86" spans="1:1" x14ac:dyDescent="0.2">
      <c r="A86" s="13" t="s">
        <v>151</v>
      </c>
    </row>
    <row r="87" spans="1:1" x14ac:dyDescent="0.2">
      <c r="A87" s="13" t="s">
        <v>152</v>
      </c>
    </row>
    <row r="88" spans="1:1" x14ac:dyDescent="0.2">
      <c r="A88" s="13" t="s">
        <v>153</v>
      </c>
    </row>
    <row r="89" spans="1:1" x14ac:dyDescent="0.2">
      <c r="A89" s="13" t="s">
        <v>154</v>
      </c>
    </row>
    <row r="90" spans="1:1" x14ac:dyDescent="0.2">
      <c r="A90" s="12" t="s">
        <v>160</v>
      </c>
    </row>
    <row r="91" spans="1:1" x14ac:dyDescent="0.2">
      <c r="A91" s="13" t="s">
        <v>160</v>
      </c>
    </row>
    <row r="92" spans="1:1" x14ac:dyDescent="0.2">
      <c r="A92" s="1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92"/>
  <sheetViews>
    <sheetView topLeftCell="A84" workbookViewId="0">
      <selection activeCell="A5" sqref="A5:B21"/>
    </sheetView>
  </sheetViews>
  <sheetFormatPr baseColWidth="10" defaultColWidth="11" defaultRowHeight="16" x14ac:dyDescent="0.2"/>
  <cols>
    <col min="1" max="1" width="33.83203125" bestFit="1" customWidth="1"/>
    <col min="2" max="2" width="18.83203125" bestFit="1" customWidth="1"/>
  </cols>
  <sheetData>
    <row r="3" spans="1:2" x14ac:dyDescent="0.2">
      <c r="A3" s="11" t="s">
        <v>159</v>
      </c>
      <c r="B3" t="s">
        <v>214</v>
      </c>
    </row>
    <row r="4" spans="1:2" x14ac:dyDescent="0.2">
      <c r="A4" s="12" t="s">
        <v>93</v>
      </c>
      <c r="B4" s="10">
        <v>370.58783783783781</v>
      </c>
    </row>
    <row r="5" spans="1:2" x14ac:dyDescent="0.2">
      <c r="A5" s="13" t="s">
        <v>4</v>
      </c>
      <c r="B5" s="10">
        <v>280</v>
      </c>
    </row>
    <row r="6" spans="1:2" x14ac:dyDescent="0.2">
      <c r="A6" s="13" t="s">
        <v>96</v>
      </c>
      <c r="B6" s="10">
        <v>10</v>
      </c>
    </row>
    <row r="7" spans="1:2" x14ac:dyDescent="0.2">
      <c r="A7" s="13" t="s">
        <v>97</v>
      </c>
      <c r="B7" s="10">
        <v>365</v>
      </c>
    </row>
    <row r="8" spans="1:2" x14ac:dyDescent="0.2">
      <c r="A8" s="13" t="s">
        <v>98</v>
      </c>
      <c r="B8" s="10">
        <v>365</v>
      </c>
    </row>
    <row r="9" spans="1:2" x14ac:dyDescent="0.2">
      <c r="A9" s="13" t="s">
        <v>99</v>
      </c>
      <c r="B9" s="10">
        <v>53</v>
      </c>
    </row>
    <row r="10" spans="1:2" x14ac:dyDescent="0.2">
      <c r="A10" s="13" t="s">
        <v>100</v>
      </c>
      <c r="B10" s="10">
        <v>47</v>
      </c>
    </row>
    <row r="11" spans="1:2" x14ac:dyDescent="0.2">
      <c r="A11" s="13" t="s">
        <v>101</v>
      </c>
      <c r="B11" s="10" t="e">
        <v>#DIV/0!</v>
      </c>
    </row>
    <row r="12" spans="1:2" x14ac:dyDescent="0.2">
      <c r="A12" s="13" t="s">
        <v>102</v>
      </c>
      <c r="B12" s="10" t="e">
        <v>#DIV/0!</v>
      </c>
    </row>
    <row r="13" spans="1:2" x14ac:dyDescent="0.2">
      <c r="A13" s="13" t="s">
        <v>103</v>
      </c>
      <c r="B13" s="10">
        <v>3285</v>
      </c>
    </row>
    <row r="14" spans="1:2" x14ac:dyDescent="0.2">
      <c r="A14" s="13" t="s">
        <v>104</v>
      </c>
      <c r="B14" s="10">
        <v>1000.2727272727273</v>
      </c>
    </row>
    <row r="15" spans="1:2" x14ac:dyDescent="0.2">
      <c r="A15" s="13" t="s">
        <v>105</v>
      </c>
      <c r="B15" s="10" t="e">
        <v>#DIV/0!</v>
      </c>
    </row>
    <row r="16" spans="1:2" x14ac:dyDescent="0.2">
      <c r="A16" s="13" t="s">
        <v>106</v>
      </c>
      <c r="B16" s="10" t="e">
        <v>#DIV/0!</v>
      </c>
    </row>
    <row r="17" spans="1:2" x14ac:dyDescent="0.2">
      <c r="A17" s="13" t="s">
        <v>29</v>
      </c>
      <c r="B17" s="10">
        <v>30</v>
      </c>
    </row>
    <row r="18" spans="1:2" x14ac:dyDescent="0.2">
      <c r="A18" s="13" t="s">
        <v>107</v>
      </c>
      <c r="B18" s="10">
        <v>50</v>
      </c>
    </row>
    <row r="19" spans="1:2" x14ac:dyDescent="0.2">
      <c r="A19" s="13" t="s">
        <v>108</v>
      </c>
      <c r="B19" s="10" t="e">
        <v>#DIV/0!</v>
      </c>
    </row>
    <row r="20" spans="1:2" x14ac:dyDescent="0.2">
      <c r="A20" s="13" t="s">
        <v>95</v>
      </c>
      <c r="B20" s="10">
        <v>49</v>
      </c>
    </row>
    <row r="21" spans="1:2" x14ac:dyDescent="0.2">
      <c r="A21" s="13" t="s">
        <v>109</v>
      </c>
      <c r="B21" s="10">
        <v>388</v>
      </c>
    </row>
    <row r="22" spans="1:2" x14ac:dyDescent="0.2">
      <c r="A22" s="12" t="s">
        <v>92</v>
      </c>
      <c r="B22" s="10">
        <v>466.26881720430106</v>
      </c>
    </row>
    <row r="23" spans="1:2" x14ac:dyDescent="0.2">
      <c r="A23" s="13" t="s">
        <v>4</v>
      </c>
      <c r="B23" s="10">
        <v>280</v>
      </c>
    </row>
    <row r="24" spans="1:2" x14ac:dyDescent="0.2">
      <c r="A24" s="13" t="s">
        <v>94</v>
      </c>
      <c r="B24" s="10" t="e">
        <v>#DIV/0!</v>
      </c>
    </row>
    <row r="25" spans="1:2" x14ac:dyDescent="0.2">
      <c r="A25" s="13" t="s">
        <v>15</v>
      </c>
      <c r="B25" s="10">
        <v>1095</v>
      </c>
    </row>
    <row r="26" spans="1:2" x14ac:dyDescent="0.2">
      <c r="A26" s="13" t="s">
        <v>19</v>
      </c>
      <c r="B26" s="10">
        <v>150</v>
      </c>
    </row>
    <row r="27" spans="1:2" x14ac:dyDescent="0.2">
      <c r="A27" s="13" t="s">
        <v>23</v>
      </c>
      <c r="B27" s="10">
        <v>42</v>
      </c>
    </row>
    <row r="28" spans="1:2" x14ac:dyDescent="0.2">
      <c r="A28" s="13" t="s">
        <v>24</v>
      </c>
      <c r="B28" s="10">
        <v>334</v>
      </c>
    </row>
    <row r="29" spans="1:2" x14ac:dyDescent="0.2">
      <c r="A29" s="13" t="s">
        <v>25</v>
      </c>
      <c r="B29" s="10">
        <v>1095</v>
      </c>
    </row>
    <row r="30" spans="1:2" x14ac:dyDescent="0.2">
      <c r="A30" s="13" t="s">
        <v>26</v>
      </c>
      <c r="B30" s="10">
        <v>730</v>
      </c>
    </row>
    <row r="31" spans="1:2" x14ac:dyDescent="0.2">
      <c r="A31" s="13" t="s">
        <v>27</v>
      </c>
      <c r="B31" s="10">
        <v>119</v>
      </c>
    </row>
    <row r="32" spans="1:2" x14ac:dyDescent="0.2">
      <c r="A32" s="13" t="s">
        <v>28</v>
      </c>
      <c r="B32" s="10">
        <v>548</v>
      </c>
    </row>
    <row r="33" spans="1:2" x14ac:dyDescent="0.2">
      <c r="A33" s="13" t="s">
        <v>30</v>
      </c>
      <c r="B33" s="10">
        <v>183</v>
      </c>
    </row>
    <row r="34" spans="1:2" x14ac:dyDescent="0.2">
      <c r="A34" s="13" t="s">
        <v>31</v>
      </c>
      <c r="B34" s="10">
        <v>730</v>
      </c>
    </row>
    <row r="35" spans="1:2" x14ac:dyDescent="0.2">
      <c r="A35" s="13" t="s">
        <v>32</v>
      </c>
      <c r="B35" s="10" t="e">
        <v>#DIV/0!</v>
      </c>
    </row>
    <row r="36" spans="1:2" x14ac:dyDescent="0.2">
      <c r="A36" s="13" t="s">
        <v>34</v>
      </c>
      <c r="B36" s="10">
        <v>545</v>
      </c>
    </row>
    <row r="37" spans="1:2" x14ac:dyDescent="0.2">
      <c r="A37" s="13" t="s">
        <v>35</v>
      </c>
      <c r="B37" s="10">
        <v>365</v>
      </c>
    </row>
    <row r="38" spans="1:2" x14ac:dyDescent="0.2">
      <c r="A38" s="13" t="s">
        <v>41</v>
      </c>
      <c r="B38" s="10">
        <v>304</v>
      </c>
    </row>
    <row r="39" spans="1:2" x14ac:dyDescent="0.2">
      <c r="A39" s="12" t="s">
        <v>110</v>
      </c>
      <c r="B39" s="10">
        <v>455.11990407673864</v>
      </c>
    </row>
    <row r="40" spans="1:2" x14ac:dyDescent="0.2">
      <c r="A40" s="13" t="s">
        <v>113</v>
      </c>
      <c r="B40" s="10">
        <v>365</v>
      </c>
    </row>
    <row r="41" spans="1:2" x14ac:dyDescent="0.2">
      <c r="A41" s="13" t="s">
        <v>114</v>
      </c>
      <c r="B41" s="10">
        <v>365</v>
      </c>
    </row>
    <row r="42" spans="1:2" x14ac:dyDescent="0.2">
      <c r="A42" s="13" t="s">
        <v>6</v>
      </c>
      <c r="B42" s="10">
        <v>365</v>
      </c>
    </row>
    <row r="43" spans="1:2" x14ac:dyDescent="0.2">
      <c r="A43" s="13" t="s">
        <v>115</v>
      </c>
      <c r="B43" s="10">
        <v>365</v>
      </c>
    </row>
    <row r="44" spans="1:2" x14ac:dyDescent="0.2">
      <c r="A44" s="13" t="s">
        <v>116</v>
      </c>
      <c r="B44" s="10">
        <v>365</v>
      </c>
    </row>
    <row r="45" spans="1:2" x14ac:dyDescent="0.2">
      <c r="A45" s="13" t="s">
        <v>117</v>
      </c>
      <c r="B45" s="10">
        <v>365</v>
      </c>
    </row>
    <row r="46" spans="1:2" x14ac:dyDescent="0.2">
      <c r="A46" s="13" t="s">
        <v>155</v>
      </c>
      <c r="B46" s="10">
        <v>365</v>
      </c>
    </row>
    <row r="47" spans="1:2" x14ac:dyDescent="0.2">
      <c r="A47" s="13" t="s">
        <v>118</v>
      </c>
      <c r="B47" s="10">
        <v>365</v>
      </c>
    </row>
    <row r="48" spans="1:2" x14ac:dyDescent="0.2">
      <c r="A48" s="13" t="s">
        <v>13</v>
      </c>
      <c r="B48" s="10">
        <v>140</v>
      </c>
    </row>
    <row r="49" spans="1:2" x14ac:dyDescent="0.2">
      <c r="A49" s="13" t="s">
        <v>119</v>
      </c>
      <c r="B49" s="10">
        <v>365</v>
      </c>
    </row>
    <row r="50" spans="1:2" x14ac:dyDescent="0.2">
      <c r="A50" s="13" t="s">
        <v>120</v>
      </c>
      <c r="B50" s="10">
        <v>1095</v>
      </c>
    </row>
    <row r="51" spans="1:2" x14ac:dyDescent="0.2">
      <c r="A51" s="13" t="s">
        <v>121</v>
      </c>
      <c r="B51" s="10">
        <v>730</v>
      </c>
    </row>
    <row r="52" spans="1:2" x14ac:dyDescent="0.2">
      <c r="A52" s="13" t="s">
        <v>122</v>
      </c>
      <c r="B52" s="10">
        <v>730</v>
      </c>
    </row>
    <row r="53" spans="1:2" x14ac:dyDescent="0.2">
      <c r="A53" s="13" t="s">
        <v>112</v>
      </c>
      <c r="B53" s="10">
        <v>730</v>
      </c>
    </row>
    <row r="54" spans="1:2" x14ac:dyDescent="0.2">
      <c r="A54" s="13" t="s">
        <v>123</v>
      </c>
      <c r="B54" s="10">
        <v>365</v>
      </c>
    </row>
    <row r="55" spans="1:2" x14ac:dyDescent="0.2">
      <c r="A55" s="13" t="s">
        <v>124</v>
      </c>
      <c r="B55" s="10">
        <v>365</v>
      </c>
    </row>
    <row r="56" spans="1:2" x14ac:dyDescent="0.2">
      <c r="A56" s="13" t="s">
        <v>125</v>
      </c>
      <c r="B56" s="10">
        <v>365</v>
      </c>
    </row>
    <row r="57" spans="1:2" x14ac:dyDescent="0.2">
      <c r="A57" s="13" t="s">
        <v>126</v>
      </c>
      <c r="B57" s="10">
        <v>365</v>
      </c>
    </row>
    <row r="58" spans="1:2" x14ac:dyDescent="0.2">
      <c r="A58" s="13" t="s">
        <v>127</v>
      </c>
      <c r="B58" s="10">
        <v>730</v>
      </c>
    </row>
    <row r="59" spans="1:2" x14ac:dyDescent="0.2">
      <c r="A59" s="13" t="s">
        <v>128</v>
      </c>
      <c r="B59" s="10">
        <v>365</v>
      </c>
    </row>
    <row r="60" spans="1:2" x14ac:dyDescent="0.2">
      <c r="A60" s="13" t="s">
        <v>156</v>
      </c>
      <c r="B60" s="10">
        <v>365</v>
      </c>
    </row>
    <row r="61" spans="1:2" x14ac:dyDescent="0.2">
      <c r="A61" s="13" t="s">
        <v>111</v>
      </c>
      <c r="B61" s="10">
        <v>365</v>
      </c>
    </row>
    <row r="62" spans="1:2" x14ac:dyDescent="0.2">
      <c r="A62" s="13" t="s">
        <v>157</v>
      </c>
      <c r="B62" s="10">
        <v>1003.75</v>
      </c>
    </row>
    <row r="63" spans="1:2" x14ac:dyDescent="0.2">
      <c r="A63" s="13" t="s">
        <v>158</v>
      </c>
      <c r="B63" s="10">
        <v>1825</v>
      </c>
    </row>
    <row r="64" spans="1:2" x14ac:dyDescent="0.2">
      <c r="A64" s="13" t="s">
        <v>129</v>
      </c>
      <c r="B64" s="10">
        <v>365</v>
      </c>
    </row>
    <row r="65" spans="1:2" x14ac:dyDescent="0.2">
      <c r="A65" s="13" t="s">
        <v>130</v>
      </c>
      <c r="B65" s="10">
        <v>365</v>
      </c>
    </row>
    <row r="66" spans="1:2" x14ac:dyDescent="0.2">
      <c r="A66" s="13" t="s">
        <v>131</v>
      </c>
      <c r="B66" s="10">
        <v>365</v>
      </c>
    </row>
    <row r="67" spans="1:2" x14ac:dyDescent="0.2">
      <c r="A67" s="13" t="s">
        <v>132</v>
      </c>
      <c r="B67" s="10">
        <v>152</v>
      </c>
    </row>
    <row r="68" spans="1:2" x14ac:dyDescent="0.2">
      <c r="A68" s="13" t="s">
        <v>133</v>
      </c>
      <c r="B68" s="10">
        <v>319</v>
      </c>
    </row>
    <row r="69" spans="1:2" x14ac:dyDescent="0.2">
      <c r="A69" s="13" t="s">
        <v>134</v>
      </c>
      <c r="B69" s="10">
        <v>365</v>
      </c>
    </row>
    <row r="70" spans="1:2" x14ac:dyDescent="0.2">
      <c r="A70" s="13" t="s">
        <v>135</v>
      </c>
      <c r="B70" s="10">
        <v>365</v>
      </c>
    </row>
    <row r="71" spans="1:2" x14ac:dyDescent="0.2">
      <c r="A71" s="13" t="s">
        <v>136</v>
      </c>
      <c r="B71" s="10">
        <v>365</v>
      </c>
    </row>
    <row r="72" spans="1:2" x14ac:dyDescent="0.2">
      <c r="A72" s="13" t="s">
        <v>137</v>
      </c>
      <c r="B72" s="10">
        <v>365</v>
      </c>
    </row>
    <row r="73" spans="1:2" x14ac:dyDescent="0.2">
      <c r="A73" s="13" t="s">
        <v>138</v>
      </c>
      <c r="B73" s="10">
        <v>730</v>
      </c>
    </row>
    <row r="74" spans="1:2" x14ac:dyDescent="0.2">
      <c r="A74" s="13" t="s">
        <v>139</v>
      </c>
      <c r="B74" s="10">
        <v>365</v>
      </c>
    </row>
    <row r="75" spans="1:2" x14ac:dyDescent="0.2">
      <c r="A75" s="13" t="s">
        <v>140</v>
      </c>
      <c r="B75" s="10">
        <v>365</v>
      </c>
    </row>
    <row r="76" spans="1:2" x14ac:dyDescent="0.2">
      <c r="A76" s="13" t="s">
        <v>141</v>
      </c>
      <c r="B76" s="10">
        <v>365</v>
      </c>
    </row>
    <row r="77" spans="1:2" x14ac:dyDescent="0.2">
      <c r="A77" s="13" t="s">
        <v>142</v>
      </c>
      <c r="B77" s="10">
        <v>365</v>
      </c>
    </row>
    <row r="78" spans="1:2" x14ac:dyDescent="0.2">
      <c r="A78" s="13" t="s">
        <v>143</v>
      </c>
      <c r="B78" s="10">
        <v>365</v>
      </c>
    </row>
    <row r="79" spans="1:2" x14ac:dyDescent="0.2">
      <c r="A79" s="13" t="s">
        <v>144</v>
      </c>
      <c r="B79" s="10">
        <v>365</v>
      </c>
    </row>
    <row r="80" spans="1:2" x14ac:dyDescent="0.2">
      <c r="A80" s="13" t="s">
        <v>145</v>
      </c>
      <c r="B80" s="10">
        <v>365</v>
      </c>
    </row>
    <row r="81" spans="1:2" x14ac:dyDescent="0.2">
      <c r="A81" s="13" t="s">
        <v>146</v>
      </c>
      <c r="B81" s="10">
        <v>365</v>
      </c>
    </row>
    <row r="82" spans="1:2" x14ac:dyDescent="0.2">
      <c r="A82" s="13" t="s">
        <v>147</v>
      </c>
      <c r="B82" s="10">
        <v>365</v>
      </c>
    </row>
    <row r="83" spans="1:2" x14ac:dyDescent="0.2">
      <c r="A83" s="13" t="s">
        <v>148</v>
      </c>
      <c r="B83" s="10">
        <v>365</v>
      </c>
    </row>
    <row r="84" spans="1:2" x14ac:dyDescent="0.2">
      <c r="A84" s="13" t="s">
        <v>149</v>
      </c>
      <c r="B84" s="10">
        <v>365</v>
      </c>
    </row>
    <row r="85" spans="1:2" x14ac:dyDescent="0.2">
      <c r="A85" s="13" t="s">
        <v>150</v>
      </c>
      <c r="B85" s="10">
        <v>365</v>
      </c>
    </row>
    <row r="86" spans="1:2" x14ac:dyDescent="0.2">
      <c r="A86" s="13" t="s">
        <v>151</v>
      </c>
      <c r="B86" s="10">
        <v>365</v>
      </c>
    </row>
    <row r="87" spans="1:2" x14ac:dyDescent="0.2">
      <c r="A87" s="13" t="s">
        <v>152</v>
      </c>
      <c r="B87" s="10">
        <v>365</v>
      </c>
    </row>
    <row r="88" spans="1:2" x14ac:dyDescent="0.2">
      <c r="A88" s="13" t="s">
        <v>153</v>
      </c>
      <c r="B88" s="10">
        <v>365</v>
      </c>
    </row>
    <row r="89" spans="1:2" x14ac:dyDescent="0.2">
      <c r="A89" s="13" t="s">
        <v>154</v>
      </c>
      <c r="B89" s="10">
        <v>365</v>
      </c>
    </row>
    <row r="90" spans="1:2" x14ac:dyDescent="0.2">
      <c r="A90" s="12" t="s">
        <v>160</v>
      </c>
      <c r="B90" s="10"/>
    </row>
    <row r="91" spans="1:2" x14ac:dyDescent="0.2">
      <c r="A91" s="13" t="s">
        <v>160</v>
      </c>
      <c r="B91" s="10"/>
    </row>
    <row r="92" spans="1:2" x14ac:dyDescent="0.2">
      <c r="A92" s="12" t="s">
        <v>161</v>
      </c>
      <c r="B92" s="10">
        <v>443.98222748815164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79"/>
  <sheetViews>
    <sheetView workbookViewId="0">
      <selection activeCell="D1" sqref="A1:D1048576"/>
    </sheetView>
  </sheetViews>
  <sheetFormatPr baseColWidth="10" defaultColWidth="11" defaultRowHeight="16" x14ac:dyDescent="0.2"/>
  <sheetData>
    <row r="1" spans="1:4" x14ac:dyDescent="0.2">
      <c r="A1" t="s">
        <v>90</v>
      </c>
      <c r="B1" t="s">
        <v>91</v>
      </c>
      <c r="C1" t="s">
        <v>162</v>
      </c>
      <c r="D1" t="s">
        <v>163</v>
      </c>
    </row>
    <row r="2" spans="1:4" x14ac:dyDescent="0.2">
      <c r="A2" t="s">
        <v>92</v>
      </c>
      <c r="B2" t="s">
        <v>4</v>
      </c>
      <c r="C2">
        <v>1</v>
      </c>
      <c r="D2">
        <v>280</v>
      </c>
    </row>
    <row r="3" spans="1:4" x14ac:dyDescent="0.2">
      <c r="A3" t="s">
        <v>92</v>
      </c>
      <c r="B3" t="s">
        <v>4</v>
      </c>
      <c r="C3">
        <v>46</v>
      </c>
      <c r="D3">
        <v>280</v>
      </c>
    </row>
    <row r="4" spans="1:4" x14ac:dyDescent="0.2">
      <c r="A4" t="s">
        <v>93</v>
      </c>
      <c r="B4" t="s">
        <v>4</v>
      </c>
      <c r="C4">
        <v>0</v>
      </c>
      <c r="D4">
        <v>280</v>
      </c>
    </row>
    <row r="5" spans="1:4" x14ac:dyDescent="0.2">
      <c r="A5" t="s">
        <v>93</v>
      </c>
      <c r="B5" t="s">
        <v>4</v>
      </c>
      <c r="C5">
        <v>0</v>
      </c>
      <c r="D5">
        <v>280</v>
      </c>
    </row>
    <row r="6" spans="1:4" x14ac:dyDescent="0.2">
      <c r="A6" t="s">
        <v>93</v>
      </c>
      <c r="B6" t="s">
        <v>4</v>
      </c>
      <c r="C6">
        <v>46</v>
      </c>
      <c r="D6">
        <v>280</v>
      </c>
    </row>
    <row r="7" spans="1:4" x14ac:dyDescent="0.2">
      <c r="A7" t="s">
        <v>93</v>
      </c>
      <c r="B7" t="s">
        <v>4</v>
      </c>
      <c r="C7">
        <v>46</v>
      </c>
      <c r="D7">
        <v>280</v>
      </c>
    </row>
    <row r="8" spans="1:4" x14ac:dyDescent="0.2">
      <c r="A8" t="s">
        <v>92</v>
      </c>
      <c r="B8" t="s">
        <v>94</v>
      </c>
      <c r="C8">
        <v>30</v>
      </c>
      <c r="D8" t="s">
        <v>164</v>
      </c>
    </row>
    <row r="9" spans="1:4" x14ac:dyDescent="0.2">
      <c r="A9" t="s">
        <v>92</v>
      </c>
      <c r="B9" t="s">
        <v>94</v>
      </c>
      <c r="C9">
        <v>5</v>
      </c>
      <c r="D9" t="s">
        <v>164</v>
      </c>
    </row>
    <row r="10" spans="1:4" x14ac:dyDescent="0.2">
      <c r="A10" t="s">
        <v>92</v>
      </c>
      <c r="B10" t="s">
        <v>94</v>
      </c>
      <c r="C10">
        <v>5</v>
      </c>
      <c r="D10" t="s">
        <v>164</v>
      </c>
    </row>
    <row r="11" spans="1:4" x14ac:dyDescent="0.2">
      <c r="A11" t="s">
        <v>92</v>
      </c>
      <c r="B11" t="s">
        <v>94</v>
      </c>
      <c r="C11">
        <v>24</v>
      </c>
      <c r="D11" t="s">
        <v>164</v>
      </c>
    </row>
    <row r="12" spans="1:4" x14ac:dyDescent="0.2">
      <c r="A12" t="s">
        <v>92</v>
      </c>
      <c r="B12" t="s">
        <v>94</v>
      </c>
      <c r="C12">
        <v>24</v>
      </c>
      <c r="D12" t="s">
        <v>164</v>
      </c>
    </row>
    <row r="13" spans="1:4" x14ac:dyDescent="0.2">
      <c r="A13" t="s">
        <v>92</v>
      </c>
      <c r="B13" t="s">
        <v>94</v>
      </c>
      <c r="C13">
        <v>30</v>
      </c>
      <c r="D13" t="s">
        <v>164</v>
      </c>
    </row>
    <row r="14" spans="1:4" x14ac:dyDescent="0.2">
      <c r="A14" t="s">
        <v>92</v>
      </c>
      <c r="B14" t="s">
        <v>94</v>
      </c>
      <c r="C14">
        <v>24</v>
      </c>
      <c r="D14" t="s">
        <v>164</v>
      </c>
    </row>
    <row r="15" spans="1:4" x14ac:dyDescent="0.2">
      <c r="A15" t="s">
        <v>92</v>
      </c>
      <c r="B15" t="s">
        <v>94</v>
      </c>
      <c r="C15">
        <v>26</v>
      </c>
      <c r="D15" t="s">
        <v>164</v>
      </c>
    </row>
    <row r="16" spans="1:4" x14ac:dyDescent="0.2">
      <c r="A16" t="s">
        <v>92</v>
      </c>
      <c r="B16" t="s">
        <v>94</v>
      </c>
      <c r="C16">
        <v>26</v>
      </c>
      <c r="D16" t="s">
        <v>164</v>
      </c>
    </row>
    <row r="17" spans="1:4" x14ac:dyDescent="0.2">
      <c r="A17" t="s">
        <v>92</v>
      </c>
      <c r="B17" t="s">
        <v>94</v>
      </c>
      <c r="C17">
        <v>25</v>
      </c>
      <c r="D17" t="s">
        <v>164</v>
      </c>
    </row>
    <row r="18" spans="1:4" x14ac:dyDescent="0.2">
      <c r="A18" t="s">
        <v>92</v>
      </c>
      <c r="B18" t="s">
        <v>94</v>
      </c>
      <c r="C18">
        <v>25</v>
      </c>
      <c r="D18" t="s">
        <v>164</v>
      </c>
    </row>
    <row r="19" spans="1:4" x14ac:dyDescent="0.2">
      <c r="A19" t="s">
        <v>92</v>
      </c>
      <c r="B19" t="s">
        <v>94</v>
      </c>
      <c r="C19">
        <v>32</v>
      </c>
      <c r="D19" t="s">
        <v>164</v>
      </c>
    </row>
    <row r="20" spans="1:4" x14ac:dyDescent="0.2">
      <c r="A20" t="s">
        <v>92</v>
      </c>
      <c r="B20" t="s">
        <v>94</v>
      </c>
      <c r="C20">
        <v>31</v>
      </c>
      <c r="D20" t="s">
        <v>164</v>
      </c>
    </row>
    <row r="21" spans="1:4" x14ac:dyDescent="0.2">
      <c r="A21" t="s">
        <v>92</v>
      </c>
      <c r="B21" t="s">
        <v>94</v>
      </c>
      <c r="C21">
        <v>31</v>
      </c>
      <c r="D21" t="s">
        <v>164</v>
      </c>
    </row>
    <row r="22" spans="1:4" x14ac:dyDescent="0.2">
      <c r="A22" t="s">
        <v>92</v>
      </c>
      <c r="B22" t="s">
        <v>94</v>
      </c>
      <c r="C22">
        <v>30</v>
      </c>
      <c r="D22" t="s">
        <v>164</v>
      </c>
    </row>
    <row r="23" spans="1:4" x14ac:dyDescent="0.2">
      <c r="A23" t="s">
        <v>92</v>
      </c>
      <c r="B23" t="s">
        <v>94</v>
      </c>
      <c r="C23">
        <v>32</v>
      </c>
      <c r="D23" t="s">
        <v>164</v>
      </c>
    </row>
    <row r="24" spans="1:4" x14ac:dyDescent="0.2">
      <c r="A24" t="s">
        <v>92</v>
      </c>
      <c r="B24" t="s">
        <v>94</v>
      </c>
      <c r="C24">
        <v>30</v>
      </c>
      <c r="D24" t="s">
        <v>164</v>
      </c>
    </row>
    <row r="25" spans="1:4" x14ac:dyDescent="0.2">
      <c r="A25" t="s">
        <v>92</v>
      </c>
      <c r="B25" t="s">
        <v>94</v>
      </c>
      <c r="C25">
        <v>32</v>
      </c>
      <c r="D25" t="s">
        <v>164</v>
      </c>
    </row>
    <row r="26" spans="1:4" x14ac:dyDescent="0.2">
      <c r="A26" t="s">
        <v>92</v>
      </c>
      <c r="B26" t="s">
        <v>94</v>
      </c>
      <c r="C26">
        <v>31</v>
      </c>
      <c r="D26" t="s">
        <v>164</v>
      </c>
    </row>
    <row r="27" spans="1:4" x14ac:dyDescent="0.2">
      <c r="A27" t="s">
        <v>92</v>
      </c>
      <c r="B27" t="s">
        <v>94</v>
      </c>
      <c r="C27">
        <v>25</v>
      </c>
      <c r="D27" t="s">
        <v>164</v>
      </c>
    </row>
    <row r="28" spans="1:4" x14ac:dyDescent="0.2">
      <c r="A28" t="s">
        <v>92</v>
      </c>
      <c r="B28" t="s">
        <v>94</v>
      </c>
      <c r="C28">
        <v>26</v>
      </c>
      <c r="D28" t="s">
        <v>164</v>
      </c>
    </row>
    <row r="29" spans="1:4" x14ac:dyDescent="0.2">
      <c r="A29" t="s">
        <v>92</v>
      </c>
      <c r="B29" t="s">
        <v>94</v>
      </c>
      <c r="C29">
        <v>31</v>
      </c>
      <c r="D29" t="s">
        <v>164</v>
      </c>
    </row>
    <row r="30" spans="1:4" x14ac:dyDescent="0.2">
      <c r="A30" t="s">
        <v>92</v>
      </c>
      <c r="B30" t="s">
        <v>94</v>
      </c>
      <c r="C30">
        <v>32</v>
      </c>
      <c r="D30" t="s">
        <v>164</v>
      </c>
    </row>
    <row r="31" spans="1:4" x14ac:dyDescent="0.2">
      <c r="A31" t="s">
        <v>92</v>
      </c>
      <c r="B31" t="s">
        <v>94</v>
      </c>
      <c r="C31">
        <v>26</v>
      </c>
      <c r="D31" t="s">
        <v>164</v>
      </c>
    </row>
    <row r="32" spans="1:4" x14ac:dyDescent="0.2">
      <c r="A32" t="s">
        <v>92</v>
      </c>
      <c r="B32" t="s">
        <v>94</v>
      </c>
      <c r="C32">
        <v>25</v>
      </c>
      <c r="D32" t="s">
        <v>164</v>
      </c>
    </row>
    <row r="33" spans="1:4" x14ac:dyDescent="0.2">
      <c r="A33" t="s">
        <v>92</v>
      </c>
      <c r="B33" t="s">
        <v>94</v>
      </c>
      <c r="C33">
        <v>24</v>
      </c>
      <c r="D33" t="s">
        <v>164</v>
      </c>
    </row>
    <row r="34" spans="1:4" x14ac:dyDescent="0.2">
      <c r="A34" t="s">
        <v>92</v>
      </c>
      <c r="B34" t="s">
        <v>94</v>
      </c>
      <c r="C34">
        <v>32</v>
      </c>
      <c r="D34" t="s">
        <v>164</v>
      </c>
    </row>
    <row r="35" spans="1:4" x14ac:dyDescent="0.2">
      <c r="A35" t="s">
        <v>92</v>
      </c>
      <c r="B35" t="s">
        <v>94</v>
      </c>
      <c r="C35">
        <v>30</v>
      </c>
      <c r="D35" t="s">
        <v>164</v>
      </c>
    </row>
    <row r="36" spans="1:4" x14ac:dyDescent="0.2">
      <c r="A36" t="s">
        <v>92</v>
      </c>
      <c r="B36" t="s">
        <v>94</v>
      </c>
      <c r="C36">
        <v>31</v>
      </c>
      <c r="D36" t="s">
        <v>164</v>
      </c>
    </row>
    <row r="37" spans="1:4" x14ac:dyDescent="0.2">
      <c r="A37" t="s">
        <v>92</v>
      </c>
      <c r="B37" t="s">
        <v>94</v>
      </c>
      <c r="C37">
        <v>24</v>
      </c>
      <c r="D37" t="s">
        <v>164</v>
      </c>
    </row>
    <row r="38" spans="1:4" x14ac:dyDescent="0.2">
      <c r="A38" t="s">
        <v>92</v>
      </c>
      <c r="B38" t="s">
        <v>94</v>
      </c>
      <c r="C38">
        <v>26</v>
      </c>
      <c r="D38" t="s">
        <v>164</v>
      </c>
    </row>
    <row r="39" spans="1:4" x14ac:dyDescent="0.2">
      <c r="A39" t="s">
        <v>92</v>
      </c>
      <c r="B39" t="s">
        <v>94</v>
      </c>
      <c r="C39">
        <v>32</v>
      </c>
      <c r="D39" t="s">
        <v>164</v>
      </c>
    </row>
    <row r="40" spans="1:4" x14ac:dyDescent="0.2">
      <c r="A40" t="s">
        <v>92</v>
      </c>
      <c r="B40" t="s">
        <v>94</v>
      </c>
      <c r="C40">
        <v>31</v>
      </c>
      <c r="D40" t="s">
        <v>164</v>
      </c>
    </row>
    <row r="41" spans="1:4" x14ac:dyDescent="0.2">
      <c r="A41" t="s">
        <v>92</v>
      </c>
      <c r="B41" t="s">
        <v>94</v>
      </c>
      <c r="C41">
        <v>25</v>
      </c>
      <c r="D41" t="s">
        <v>164</v>
      </c>
    </row>
    <row r="42" spans="1:4" x14ac:dyDescent="0.2">
      <c r="A42" t="s">
        <v>92</v>
      </c>
      <c r="B42" t="s">
        <v>94</v>
      </c>
      <c r="C42">
        <v>25</v>
      </c>
      <c r="D42" t="s">
        <v>164</v>
      </c>
    </row>
    <row r="43" spans="1:4" x14ac:dyDescent="0.2">
      <c r="A43" t="s">
        <v>92</v>
      </c>
      <c r="B43" t="s">
        <v>94</v>
      </c>
      <c r="C43">
        <v>26</v>
      </c>
      <c r="D43" t="s">
        <v>164</v>
      </c>
    </row>
    <row r="44" spans="1:4" x14ac:dyDescent="0.2">
      <c r="A44" t="s">
        <v>92</v>
      </c>
      <c r="B44" t="s">
        <v>94</v>
      </c>
      <c r="C44">
        <v>54</v>
      </c>
      <c r="D44" t="s">
        <v>164</v>
      </c>
    </row>
    <row r="45" spans="1:4" x14ac:dyDescent="0.2">
      <c r="A45" t="s">
        <v>92</v>
      </c>
      <c r="B45" t="s">
        <v>94</v>
      </c>
      <c r="C45">
        <v>1</v>
      </c>
      <c r="D45" t="s">
        <v>164</v>
      </c>
    </row>
    <row r="46" spans="1:4" x14ac:dyDescent="0.2">
      <c r="A46" t="s">
        <v>92</v>
      </c>
      <c r="B46" t="s">
        <v>94</v>
      </c>
      <c r="C46">
        <v>54</v>
      </c>
      <c r="D46" t="s">
        <v>164</v>
      </c>
    </row>
    <row r="47" spans="1:4" x14ac:dyDescent="0.2">
      <c r="A47" t="s">
        <v>92</v>
      </c>
      <c r="B47" t="s">
        <v>94</v>
      </c>
      <c r="C47">
        <v>1</v>
      </c>
      <c r="D47" t="s">
        <v>164</v>
      </c>
    </row>
    <row r="48" spans="1:4" x14ac:dyDescent="0.2">
      <c r="A48" t="s">
        <v>92</v>
      </c>
      <c r="B48" t="s">
        <v>94</v>
      </c>
      <c r="C48">
        <v>54</v>
      </c>
      <c r="D48" t="s">
        <v>164</v>
      </c>
    </row>
    <row r="49" spans="1:4" x14ac:dyDescent="0.2">
      <c r="A49" t="s">
        <v>92</v>
      </c>
      <c r="B49" t="s">
        <v>94</v>
      </c>
      <c r="C49">
        <v>1</v>
      </c>
      <c r="D49" t="s">
        <v>164</v>
      </c>
    </row>
    <row r="50" spans="1:4" x14ac:dyDescent="0.2">
      <c r="A50" t="s">
        <v>92</v>
      </c>
      <c r="B50" t="s">
        <v>15</v>
      </c>
      <c r="C50">
        <v>5</v>
      </c>
      <c r="D50">
        <v>1095</v>
      </c>
    </row>
    <row r="51" spans="1:4" x14ac:dyDescent="0.2">
      <c r="A51" t="s">
        <v>92</v>
      </c>
      <c r="B51" t="s">
        <v>15</v>
      </c>
      <c r="C51">
        <v>0</v>
      </c>
      <c r="D51">
        <v>1095</v>
      </c>
    </row>
    <row r="52" spans="1:4" x14ac:dyDescent="0.2">
      <c r="A52" t="s">
        <v>92</v>
      </c>
      <c r="B52" t="s">
        <v>15</v>
      </c>
      <c r="C52">
        <v>0</v>
      </c>
      <c r="D52">
        <v>1095</v>
      </c>
    </row>
    <row r="53" spans="1:4" x14ac:dyDescent="0.2">
      <c r="A53" t="s">
        <v>92</v>
      </c>
      <c r="B53" t="s">
        <v>15</v>
      </c>
      <c r="C53">
        <v>5</v>
      </c>
      <c r="D53">
        <v>1095</v>
      </c>
    </row>
    <row r="54" spans="1:4" x14ac:dyDescent="0.2">
      <c r="A54" t="s">
        <v>92</v>
      </c>
      <c r="B54" t="s">
        <v>15</v>
      </c>
      <c r="C54">
        <v>2</v>
      </c>
      <c r="D54">
        <v>1095</v>
      </c>
    </row>
    <row r="55" spans="1:4" x14ac:dyDescent="0.2">
      <c r="A55" t="s">
        <v>92</v>
      </c>
      <c r="B55" t="s">
        <v>15</v>
      </c>
      <c r="C55">
        <v>0</v>
      </c>
      <c r="D55">
        <v>1095</v>
      </c>
    </row>
    <row r="56" spans="1:4" x14ac:dyDescent="0.2">
      <c r="A56" t="s">
        <v>92</v>
      </c>
      <c r="B56" t="s">
        <v>15</v>
      </c>
      <c r="C56">
        <v>2</v>
      </c>
      <c r="D56">
        <v>1095</v>
      </c>
    </row>
    <row r="57" spans="1:4" x14ac:dyDescent="0.2">
      <c r="A57" t="s">
        <v>92</v>
      </c>
      <c r="B57" t="s">
        <v>15</v>
      </c>
      <c r="C57">
        <v>0</v>
      </c>
      <c r="D57">
        <v>1095</v>
      </c>
    </row>
    <row r="58" spans="1:4" x14ac:dyDescent="0.2">
      <c r="A58" t="s">
        <v>92</v>
      </c>
      <c r="B58" t="s">
        <v>15</v>
      </c>
      <c r="C58">
        <v>2</v>
      </c>
      <c r="D58">
        <v>1095</v>
      </c>
    </row>
    <row r="59" spans="1:4" x14ac:dyDescent="0.2">
      <c r="A59" t="s">
        <v>92</v>
      </c>
      <c r="B59" t="s">
        <v>15</v>
      </c>
      <c r="C59">
        <v>0</v>
      </c>
      <c r="D59">
        <v>1095</v>
      </c>
    </row>
    <row r="60" spans="1:4" x14ac:dyDescent="0.2">
      <c r="A60" t="s">
        <v>92</v>
      </c>
      <c r="B60" t="s">
        <v>15</v>
      </c>
      <c r="C60">
        <v>2</v>
      </c>
      <c r="D60">
        <v>1095</v>
      </c>
    </row>
    <row r="61" spans="1:4" x14ac:dyDescent="0.2">
      <c r="A61" t="s">
        <v>92</v>
      </c>
      <c r="B61" t="s">
        <v>15</v>
      </c>
      <c r="C61">
        <v>0</v>
      </c>
      <c r="D61">
        <v>1095</v>
      </c>
    </row>
    <row r="62" spans="1:4" x14ac:dyDescent="0.2">
      <c r="A62" t="s">
        <v>92</v>
      </c>
      <c r="B62" t="s">
        <v>15</v>
      </c>
      <c r="C62">
        <v>0</v>
      </c>
      <c r="D62">
        <v>1095</v>
      </c>
    </row>
    <row r="63" spans="1:4" x14ac:dyDescent="0.2">
      <c r="A63" t="s">
        <v>92</v>
      </c>
      <c r="B63" t="s">
        <v>15</v>
      </c>
      <c r="C63">
        <v>2</v>
      </c>
      <c r="D63">
        <v>1095</v>
      </c>
    </row>
    <row r="64" spans="1:4" x14ac:dyDescent="0.2">
      <c r="A64" t="s">
        <v>92</v>
      </c>
      <c r="B64" t="s">
        <v>15</v>
      </c>
      <c r="C64">
        <v>0</v>
      </c>
      <c r="D64">
        <v>1095</v>
      </c>
    </row>
    <row r="65" spans="1:4" x14ac:dyDescent="0.2">
      <c r="A65" t="s">
        <v>92</v>
      </c>
      <c r="B65" t="s">
        <v>15</v>
      </c>
      <c r="C65">
        <v>2</v>
      </c>
      <c r="D65">
        <v>1095</v>
      </c>
    </row>
    <row r="66" spans="1:4" x14ac:dyDescent="0.2">
      <c r="A66" t="s">
        <v>92</v>
      </c>
      <c r="B66" t="s">
        <v>15</v>
      </c>
      <c r="C66" t="s">
        <v>165</v>
      </c>
      <c r="D66">
        <v>1095</v>
      </c>
    </row>
    <row r="67" spans="1:4" x14ac:dyDescent="0.2">
      <c r="A67" t="s">
        <v>92</v>
      </c>
      <c r="B67" t="s">
        <v>15</v>
      </c>
      <c r="C67">
        <v>2</v>
      </c>
      <c r="D67">
        <v>1095</v>
      </c>
    </row>
    <row r="68" spans="1:4" x14ac:dyDescent="0.2">
      <c r="A68" t="s">
        <v>92</v>
      </c>
      <c r="B68" t="s">
        <v>15</v>
      </c>
      <c r="C68">
        <v>2</v>
      </c>
      <c r="D68">
        <v>1095</v>
      </c>
    </row>
    <row r="69" spans="1:4" x14ac:dyDescent="0.2">
      <c r="A69" t="s">
        <v>92</v>
      </c>
      <c r="B69" t="s">
        <v>15</v>
      </c>
      <c r="C69" t="s">
        <v>165</v>
      </c>
      <c r="D69">
        <v>1095</v>
      </c>
    </row>
    <row r="70" spans="1:4" x14ac:dyDescent="0.2">
      <c r="A70" t="s">
        <v>92</v>
      </c>
      <c r="B70" t="s">
        <v>15</v>
      </c>
      <c r="C70">
        <v>2</v>
      </c>
      <c r="D70">
        <v>1095</v>
      </c>
    </row>
    <row r="71" spans="1:4" x14ac:dyDescent="0.2">
      <c r="A71" t="s">
        <v>92</v>
      </c>
      <c r="B71" t="s">
        <v>15</v>
      </c>
      <c r="C71">
        <v>2</v>
      </c>
      <c r="D71">
        <v>1095</v>
      </c>
    </row>
    <row r="72" spans="1:4" x14ac:dyDescent="0.2">
      <c r="A72" t="s">
        <v>92</v>
      </c>
      <c r="B72" t="s">
        <v>15</v>
      </c>
      <c r="C72" t="s">
        <v>165</v>
      </c>
      <c r="D72">
        <v>1095</v>
      </c>
    </row>
    <row r="73" spans="1:4" x14ac:dyDescent="0.2">
      <c r="A73" t="s">
        <v>92</v>
      </c>
      <c r="B73" t="s">
        <v>15</v>
      </c>
      <c r="C73" t="s">
        <v>165</v>
      </c>
      <c r="D73">
        <v>1095</v>
      </c>
    </row>
    <row r="74" spans="1:4" x14ac:dyDescent="0.2">
      <c r="A74" t="s">
        <v>92</v>
      </c>
      <c r="B74" t="s">
        <v>15</v>
      </c>
      <c r="C74" t="s">
        <v>165</v>
      </c>
      <c r="D74">
        <v>1095</v>
      </c>
    </row>
    <row r="75" spans="1:4" x14ac:dyDescent="0.2">
      <c r="A75" t="s">
        <v>92</v>
      </c>
      <c r="B75" t="s">
        <v>15</v>
      </c>
      <c r="C75">
        <v>2</v>
      </c>
      <c r="D75">
        <v>1095</v>
      </c>
    </row>
    <row r="76" spans="1:4" x14ac:dyDescent="0.2">
      <c r="A76" t="s">
        <v>92</v>
      </c>
      <c r="B76" t="s">
        <v>15</v>
      </c>
      <c r="C76">
        <v>2</v>
      </c>
      <c r="D76">
        <v>1095</v>
      </c>
    </row>
    <row r="77" spans="1:4" x14ac:dyDescent="0.2">
      <c r="A77" t="s">
        <v>92</v>
      </c>
      <c r="B77" t="s">
        <v>15</v>
      </c>
      <c r="C77" t="s">
        <v>165</v>
      </c>
      <c r="D77">
        <v>1095</v>
      </c>
    </row>
    <row r="78" spans="1:4" x14ac:dyDescent="0.2">
      <c r="A78" t="s">
        <v>92</v>
      </c>
      <c r="B78" t="s">
        <v>15</v>
      </c>
      <c r="C78">
        <v>2</v>
      </c>
      <c r="D78">
        <v>1095</v>
      </c>
    </row>
    <row r="79" spans="1:4" x14ac:dyDescent="0.2">
      <c r="A79" t="s">
        <v>92</v>
      </c>
      <c r="B79" t="s">
        <v>15</v>
      </c>
      <c r="C79">
        <v>2</v>
      </c>
      <c r="D79">
        <v>1095</v>
      </c>
    </row>
    <row r="80" spans="1:4" x14ac:dyDescent="0.2">
      <c r="A80" t="s">
        <v>92</v>
      </c>
      <c r="B80" t="s">
        <v>15</v>
      </c>
      <c r="C80" t="s">
        <v>165</v>
      </c>
      <c r="D80">
        <v>1095</v>
      </c>
    </row>
    <row r="81" spans="1:4" x14ac:dyDescent="0.2">
      <c r="A81" t="s">
        <v>92</v>
      </c>
      <c r="B81" t="s">
        <v>19</v>
      </c>
      <c r="C81">
        <v>147</v>
      </c>
      <c r="D81" t="s">
        <v>166</v>
      </c>
    </row>
    <row r="82" spans="1:4" x14ac:dyDescent="0.2">
      <c r="A82" t="s">
        <v>92</v>
      </c>
      <c r="B82" t="s">
        <v>19</v>
      </c>
      <c r="C82">
        <v>141</v>
      </c>
      <c r="D82" t="s">
        <v>166</v>
      </c>
    </row>
    <row r="83" spans="1:4" x14ac:dyDescent="0.2">
      <c r="A83" t="s">
        <v>92</v>
      </c>
      <c r="B83" t="s">
        <v>19</v>
      </c>
      <c r="C83">
        <v>147</v>
      </c>
      <c r="D83" t="s">
        <v>166</v>
      </c>
    </row>
    <row r="84" spans="1:4" x14ac:dyDescent="0.2">
      <c r="A84" t="s">
        <v>92</v>
      </c>
      <c r="B84" t="s">
        <v>19</v>
      </c>
      <c r="C84">
        <v>141</v>
      </c>
      <c r="D84" t="s">
        <v>166</v>
      </c>
    </row>
    <row r="85" spans="1:4" x14ac:dyDescent="0.2">
      <c r="A85" t="s">
        <v>92</v>
      </c>
      <c r="B85" t="s">
        <v>19</v>
      </c>
      <c r="C85">
        <v>141</v>
      </c>
      <c r="D85" t="s">
        <v>166</v>
      </c>
    </row>
    <row r="86" spans="1:4" x14ac:dyDescent="0.2">
      <c r="A86" t="s">
        <v>92</v>
      </c>
      <c r="B86" t="s">
        <v>19</v>
      </c>
      <c r="C86">
        <v>147</v>
      </c>
      <c r="D86" t="s">
        <v>166</v>
      </c>
    </row>
    <row r="87" spans="1:4" x14ac:dyDescent="0.2">
      <c r="A87" t="s">
        <v>92</v>
      </c>
      <c r="B87" t="s">
        <v>19</v>
      </c>
      <c r="C87">
        <v>144</v>
      </c>
      <c r="D87" t="s">
        <v>166</v>
      </c>
    </row>
    <row r="88" spans="1:4" x14ac:dyDescent="0.2">
      <c r="A88" t="s">
        <v>92</v>
      </c>
      <c r="B88" t="s">
        <v>19</v>
      </c>
      <c r="C88">
        <v>146</v>
      </c>
      <c r="D88" t="s">
        <v>166</v>
      </c>
    </row>
    <row r="89" spans="1:4" x14ac:dyDescent="0.2">
      <c r="A89" t="s">
        <v>92</v>
      </c>
      <c r="B89" t="s">
        <v>19</v>
      </c>
      <c r="C89">
        <v>141</v>
      </c>
      <c r="D89" t="s">
        <v>166</v>
      </c>
    </row>
    <row r="90" spans="1:4" x14ac:dyDescent="0.2">
      <c r="A90" t="s">
        <v>92</v>
      </c>
      <c r="B90" t="s">
        <v>19</v>
      </c>
      <c r="C90">
        <v>146</v>
      </c>
      <c r="D90" t="s">
        <v>166</v>
      </c>
    </row>
    <row r="91" spans="1:4" x14ac:dyDescent="0.2">
      <c r="A91" t="s">
        <v>92</v>
      </c>
      <c r="B91" t="s">
        <v>19</v>
      </c>
      <c r="C91">
        <v>141</v>
      </c>
      <c r="D91" t="s">
        <v>166</v>
      </c>
    </row>
    <row r="92" spans="1:4" x14ac:dyDescent="0.2">
      <c r="A92" t="s">
        <v>92</v>
      </c>
      <c r="B92" t="s">
        <v>19</v>
      </c>
      <c r="C92">
        <v>144</v>
      </c>
      <c r="D92" t="s">
        <v>166</v>
      </c>
    </row>
    <row r="93" spans="1:4" x14ac:dyDescent="0.2">
      <c r="A93" t="s">
        <v>92</v>
      </c>
      <c r="B93" t="s">
        <v>19</v>
      </c>
      <c r="C93">
        <v>146</v>
      </c>
      <c r="D93" t="s">
        <v>166</v>
      </c>
    </row>
    <row r="94" spans="1:4" x14ac:dyDescent="0.2">
      <c r="A94" t="s">
        <v>92</v>
      </c>
      <c r="B94" t="s">
        <v>19</v>
      </c>
      <c r="C94">
        <v>141</v>
      </c>
      <c r="D94" t="s">
        <v>166</v>
      </c>
    </row>
    <row r="95" spans="1:4" x14ac:dyDescent="0.2">
      <c r="A95" t="s">
        <v>92</v>
      </c>
      <c r="B95" t="s">
        <v>19</v>
      </c>
      <c r="C95">
        <v>144</v>
      </c>
      <c r="D95" t="s">
        <v>166</v>
      </c>
    </row>
    <row r="96" spans="1:4" x14ac:dyDescent="0.2">
      <c r="A96" t="s">
        <v>92</v>
      </c>
      <c r="B96" t="s">
        <v>19</v>
      </c>
      <c r="C96">
        <v>144</v>
      </c>
      <c r="D96" t="s">
        <v>166</v>
      </c>
    </row>
    <row r="97" spans="1:4" x14ac:dyDescent="0.2">
      <c r="A97" t="s">
        <v>92</v>
      </c>
      <c r="B97" t="s">
        <v>19</v>
      </c>
      <c r="C97">
        <v>146</v>
      </c>
      <c r="D97" t="s">
        <v>166</v>
      </c>
    </row>
    <row r="98" spans="1:4" x14ac:dyDescent="0.2">
      <c r="A98" t="s">
        <v>92</v>
      </c>
      <c r="B98" t="s">
        <v>19</v>
      </c>
      <c r="C98">
        <v>141</v>
      </c>
      <c r="D98" t="s">
        <v>166</v>
      </c>
    </row>
    <row r="99" spans="1:4" x14ac:dyDescent="0.2">
      <c r="A99" t="s">
        <v>92</v>
      </c>
      <c r="B99" t="s">
        <v>19</v>
      </c>
      <c r="C99">
        <v>140</v>
      </c>
      <c r="D99" t="s">
        <v>166</v>
      </c>
    </row>
    <row r="100" spans="1:4" x14ac:dyDescent="0.2">
      <c r="A100" t="s">
        <v>92</v>
      </c>
      <c r="B100" t="s">
        <v>19</v>
      </c>
      <c r="C100">
        <v>140</v>
      </c>
      <c r="D100" t="s">
        <v>166</v>
      </c>
    </row>
    <row r="101" spans="1:4" x14ac:dyDescent="0.2">
      <c r="A101" t="s">
        <v>92</v>
      </c>
      <c r="B101" t="s">
        <v>19</v>
      </c>
      <c r="C101">
        <v>145</v>
      </c>
      <c r="D101" t="s">
        <v>166</v>
      </c>
    </row>
    <row r="102" spans="1:4" x14ac:dyDescent="0.2">
      <c r="A102" t="s">
        <v>92</v>
      </c>
      <c r="B102" t="s">
        <v>19</v>
      </c>
      <c r="C102">
        <v>145</v>
      </c>
      <c r="D102" t="s">
        <v>166</v>
      </c>
    </row>
    <row r="103" spans="1:4" x14ac:dyDescent="0.2">
      <c r="A103" t="s">
        <v>92</v>
      </c>
      <c r="B103" t="s">
        <v>19</v>
      </c>
      <c r="C103">
        <v>140</v>
      </c>
      <c r="D103" t="s">
        <v>166</v>
      </c>
    </row>
    <row r="104" spans="1:4" x14ac:dyDescent="0.2">
      <c r="A104" t="s">
        <v>92</v>
      </c>
      <c r="B104" t="s">
        <v>19</v>
      </c>
      <c r="C104">
        <v>145</v>
      </c>
      <c r="D104" t="s">
        <v>166</v>
      </c>
    </row>
    <row r="105" spans="1:4" x14ac:dyDescent="0.2">
      <c r="A105" t="s">
        <v>92</v>
      </c>
      <c r="B105" t="s">
        <v>19</v>
      </c>
      <c r="C105">
        <v>10</v>
      </c>
      <c r="D105" t="s">
        <v>166</v>
      </c>
    </row>
    <row r="106" spans="1:4" x14ac:dyDescent="0.2">
      <c r="A106" t="s">
        <v>92</v>
      </c>
      <c r="B106" t="s">
        <v>19</v>
      </c>
      <c r="C106">
        <v>10</v>
      </c>
      <c r="D106" t="s">
        <v>166</v>
      </c>
    </row>
    <row r="107" spans="1:4" x14ac:dyDescent="0.2">
      <c r="A107" t="s">
        <v>92</v>
      </c>
      <c r="B107" t="s">
        <v>19</v>
      </c>
      <c r="C107">
        <v>10</v>
      </c>
      <c r="D107" t="s">
        <v>166</v>
      </c>
    </row>
    <row r="108" spans="1:4" x14ac:dyDescent="0.2">
      <c r="A108" t="s">
        <v>92</v>
      </c>
      <c r="B108" t="s">
        <v>19</v>
      </c>
      <c r="C108">
        <v>438</v>
      </c>
      <c r="D108" t="s">
        <v>166</v>
      </c>
    </row>
    <row r="109" spans="1:4" x14ac:dyDescent="0.2">
      <c r="A109" t="s">
        <v>92</v>
      </c>
      <c r="B109" t="s">
        <v>19</v>
      </c>
      <c r="C109">
        <v>438</v>
      </c>
      <c r="D109" t="s">
        <v>166</v>
      </c>
    </row>
    <row r="110" spans="1:4" x14ac:dyDescent="0.2">
      <c r="A110" t="s">
        <v>92</v>
      </c>
      <c r="B110" t="s">
        <v>19</v>
      </c>
      <c r="C110">
        <v>438</v>
      </c>
      <c r="D110" t="s">
        <v>166</v>
      </c>
    </row>
    <row r="111" spans="1:4" x14ac:dyDescent="0.2">
      <c r="A111" t="s">
        <v>92</v>
      </c>
      <c r="B111" t="s">
        <v>19</v>
      </c>
      <c r="C111">
        <v>438</v>
      </c>
      <c r="D111" t="s">
        <v>166</v>
      </c>
    </row>
    <row r="112" spans="1:4" x14ac:dyDescent="0.2">
      <c r="A112" t="s">
        <v>92</v>
      </c>
      <c r="B112" t="s">
        <v>19</v>
      </c>
      <c r="C112">
        <v>438</v>
      </c>
      <c r="D112" t="s">
        <v>166</v>
      </c>
    </row>
    <row r="113" spans="1:4" x14ac:dyDescent="0.2">
      <c r="A113" t="s">
        <v>92</v>
      </c>
      <c r="B113" t="s">
        <v>19</v>
      </c>
      <c r="C113">
        <v>438</v>
      </c>
      <c r="D113" t="s">
        <v>166</v>
      </c>
    </row>
    <row r="114" spans="1:4" x14ac:dyDescent="0.2">
      <c r="A114" t="s">
        <v>92</v>
      </c>
      <c r="B114" t="s">
        <v>19</v>
      </c>
      <c r="C114">
        <v>438</v>
      </c>
      <c r="D114" t="s">
        <v>166</v>
      </c>
    </row>
    <row r="115" spans="1:4" x14ac:dyDescent="0.2">
      <c r="A115" t="s">
        <v>92</v>
      </c>
      <c r="B115" t="s">
        <v>19</v>
      </c>
      <c r="C115">
        <v>10</v>
      </c>
      <c r="D115" t="s">
        <v>166</v>
      </c>
    </row>
    <row r="116" spans="1:4" x14ac:dyDescent="0.2">
      <c r="A116" t="s">
        <v>92</v>
      </c>
      <c r="B116" t="s">
        <v>19</v>
      </c>
      <c r="C116">
        <v>438</v>
      </c>
      <c r="D116" t="s">
        <v>166</v>
      </c>
    </row>
    <row r="117" spans="1:4" x14ac:dyDescent="0.2">
      <c r="A117" t="s">
        <v>92</v>
      </c>
      <c r="B117" t="s">
        <v>19</v>
      </c>
      <c r="C117">
        <v>10</v>
      </c>
      <c r="D117" t="s">
        <v>166</v>
      </c>
    </row>
    <row r="118" spans="1:4" x14ac:dyDescent="0.2">
      <c r="A118" t="s">
        <v>92</v>
      </c>
      <c r="B118" t="s">
        <v>19</v>
      </c>
      <c r="C118">
        <v>10</v>
      </c>
      <c r="D118" t="s">
        <v>166</v>
      </c>
    </row>
    <row r="119" spans="1:4" x14ac:dyDescent="0.2">
      <c r="A119" t="s">
        <v>92</v>
      </c>
      <c r="B119" t="s">
        <v>19</v>
      </c>
      <c r="C119">
        <v>10</v>
      </c>
      <c r="D119" t="s">
        <v>166</v>
      </c>
    </row>
    <row r="120" spans="1:4" x14ac:dyDescent="0.2">
      <c r="A120" t="s">
        <v>92</v>
      </c>
      <c r="B120" t="s">
        <v>19</v>
      </c>
      <c r="C120">
        <v>10</v>
      </c>
      <c r="D120" t="s">
        <v>166</v>
      </c>
    </row>
    <row r="121" spans="1:4" x14ac:dyDescent="0.2">
      <c r="A121" t="s">
        <v>92</v>
      </c>
      <c r="B121" t="s">
        <v>19</v>
      </c>
      <c r="C121">
        <v>280</v>
      </c>
      <c r="D121" t="s">
        <v>166</v>
      </c>
    </row>
    <row r="122" spans="1:4" x14ac:dyDescent="0.2">
      <c r="A122" t="s">
        <v>92</v>
      </c>
      <c r="B122" t="s">
        <v>19</v>
      </c>
      <c r="C122">
        <v>136</v>
      </c>
      <c r="D122" t="s">
        <v>166</v>
      </c>
    </row>
    <row r="123" spans="1:4" x14ac:dyDescent="0.2">
      <c r="A123" t="s">
        <v>92</v>
      </c>
      <c r="B123" t="s">
        <v>19</v>
      </c>
      <c r="C123">
        <v>41</v>
      </c>
      <c r="D123" t="s">
        <v>166</v>
      </c>
    </row>
    <row r="124" spans="1:4" x14ac:dyDescent="0.2">
      <c r="A124" t="s">
        <v>92</v>
      </c>
      <c r="B124" t="s">
        <v>19</v>
      </c>
      <c r="C124">
        <v>41</v>
      </c>
      <c r="D124" t="s">
        <v>166</v>
      </c>
    </row>
    <row r="125" spans="1:4" x14ac:dyDescent="0.2">
      <c r="A125" t="s">
        <v>92</v>
      </c>
      <c r="B125" t="s">
        <v>19</v>
      </c>
      <c r="C125">
        <v>136</v>
      </c>
      <c r="D125" t="s">
        <v>166</v>
      </c>
    </row>
    <row r="126" spans="1:4" x14ac:dyDescent="0.2">
      <c r="A126" t="s">
        <v>92</v>
      </c>
      <c r="B126" t="s">
        <v>19</v>
      </c>
      <c r="C126">
        <v>280</v>
      </c>
      <c r="D126" t="s">
        <v>166</v>
      </c>
    </row>
    <row r="127" spans="1:4" x14ac:dyDescent="0.2">
      <c r="A127" t="s">
        <v>92</v>
      </c>
      <c r="B127" t="s">
        <v>19</v>
      </c>
      <c r="C127">
        <v>9</v>
      </c>
      <c r="D127" t="s">
        <v>166</v>
      </c>
    </row>
    <row r="128" spans="1:4" x14ac:dyDescent="0.2">
      <c r="A128" t="s">
        <v>92</v>
      </c>
      <c r="B128" t="s">
        <v>19</v>
      </c>
      <c r="C128">
        <v>24</v>
      </c>
      <c r="D128" t="s">
        <v>166</v>
      </c>
    </row>
    <row r="129" spans="1:4" x14ac:dyDescent="0.2">
      <c r="A129" t="s">
        <v>92</v>
      </c>
      <c r="B129" t="s">
        <v>19</v>
      </c>
      <c r="C129">
        <v>126</v>
      </c>
      <c r="D129" t="s">
        <v>166</v>
      </c>
    </row>
    <row r="130" spans="1:4" x14ac:dyDescent="0.2">
      <c r="A130" t="s">
        <v>92</v>
      </c>
      <c r="B130" t="s">
        <v>19</v>
      </c>
      <c r="C130">
        <v>17</v>
      </c>
      <c r="D130" t="s">
        <v>166</v>
      </c>
    </row>
    <row r="131" spans="1:4" x14ac:dyDescent="0.2">
      <c r="A131" t="s">
        <v>92</v>
      </c>
      <c r="B131" t="s">
        <v>19</v>
      </c>
      <c r="C131">
        <v>24</v>
      </c>
      <c r="D131" t="s">
        <v>166</v>
      </c>
    </row>
    <row r="132" spans="1:4" x14ac:dyDescent="0.2">
      <c r="A132" t="s">
        <v>92</v>
      </c>
      <c r="B132" t="s">
        <v>19</v>
      </c>
      <c r="C132">
        <v>24</v>
      </c>
      <c r="D132" t="s">
        <v>166</v>
      </c>
    </row>
    <row r="133" spans="1:4" x14ac:dyDescent="0.2">
      <c r="A133" t="s">
        <v>92</v>
      </c>
      <c r="B133" t="s">
        <v>19</v>
      </c>
      <c r="C133">
        <v>24</v>
      </c>
      <c r="D133" t="s">
        <v>166</v>
      </c>
    </row>
    <row r="134" spans="1:4" x14ac:dyDescent="0.2">
      <c r="A134" t="s">
        <v>92</v>
      </c>
      <c r="B134" t="s">
        <v>19</v>
      </c>
      <c r="C134">
        <v>126</v>
      </c>
      <c r="D134" t="s">
        <v>166</v>
      </c>
    </row>
    <row r="135" spans="1:4" x14ac:dyDescent="0.2">
      <c r="A135" t="s">
        <v>92</v>
      </c>
      <c r="B135" t="s">
        <v>19</v>
      </c>
      <c r="C135">
        <v>24</v>
      </c>
      <c r="D135" t="s">
        <v>166</v>
      </c>
    </row>
    <row r="136" spans="1:4" x14ac:dyDescent="0.2">
      <c r="A136" t="s">
        <v>92</v>
      </c>
      <c r="B136" t="s">
        <v>19</v>
      </c>
      <c r="C136">
        <v>126</v>
      </c>
      <c r="D136" t="s">
        <v>166</v>
      </c>
    </row>
    <row r="137" spans="1:4" x14ac:dyDescent="0.2">
      <c r="A137" t="s">
        <v>92</v>
      </c>
      <c r="B137" t="s">
        <v>19</v>
      </c>
      <c r="C137">
        <v>126</v>
      </c>
      <c r="D137" t="s">
        <v>166</v>
      </c>
    </row>
    <row r="138" spans="1:4" x14ac:dyDescent="0.2">
      <c r="A138" t="s">
        <v>92</v>
      </c>
      <c r="B138" t="s">
        <v>19</v>
      </c>
      <c r="C138">
        <v>126</v>
      </c>
      <c r="D138" t="s">
        <v>166</v>
      </c>
    </row>
    <row r="139" spans="1:4" x14ac:dyDescent="0.2">
      <c r="A139" t="s">
        <v>92</v>
      </c>
      <c r="B139" t="s">
        <v>19</v>
      </c>
      <c r="C139">
        <v>126</v>
      </c>
      <c r="D139" t="s">
        <v>166</v>
      </c>
    </row>
    <row r="140" spans="1:4" x14ac:dyDescent="0.2">
      <c r="A140" t="s">
        <v>92</v>
      </c>
      <c r="B140" t="s">
        <v>19</v>
      </c>
      <c r="C140">
        <v>24</v>
      </c>
      <c r="D140" t="s">
        <v>166</v>
      </c>
    </row>
    <row r="141" spans="1:4" x14ac:dyDescent="0.2">
      <c r="A141" t="s">
        <v>92</v>
      </c>
      <c r="B141" t="s">
        <v>19</v>
      </c>
      <c r="C141">
        <v>24</v>
      </c>
      <c r="D141" t="s">
        <v>166</v>
      </c>
    </row>
    <row r="142" spans="1:4" x14ac:dyDescent="0.2">
      <c r="A142" t="s">
        <v>92</v>
      </c>
      <c r="B142" t="s">
        <v>19</v>
      </c>
      <c r="C142">
        <v>126</v>
      </c>
      <c r="D142" t="s">
        <v>166</v>
      </c>
    </row>
    <row r="143" spans="1:4" x14ac:dyDescent="0.2">
      <c r="A143" t="s">
        <v>92</v>
      </c>
      <c r="B143" t="s">
        <v>19</v>
      </c>
      <c r="C143">
        <v>126</v>
      </c>
      <c r="D143" t="s">
        <v>166</v>
      </c>
    </row>
    <row r="144" spans="1:4" x14ac:dyDescent="0.2">
      <c r="A144" t="s">
        <v>92</v>
      </c>
      <c r="B144" t="s">
        <v>19</v>
      </c>
      <c r="C144">
        <v>24</v>
      </c>
      <c r="D144" t="s">
        <v>166</v>
      </c>
    </row>
    <row r="145" spans="1:4" x14ac:dyDescent="0.2">
      <c r="A145" t="s">
        <v>92</v>
      </c>
      <c r="B145" t="s">
        <v>19</v>
      </c>
      <c r="C145">
        <v>24</v>
      </c>
      <c r="D145" t="s">
        <v>166</v>
      </c>
    </row>
    <row r="146" spans="1:4" x14ac:dyDescent="0.2">
      <c r="A146" t="s">
        <v>92</v>
      </c>
      <c r="B146" t="s">
        <v>19</v>
      </c>
      <c r="C146">
        <v>126</v>
      </c>
      <c r="D146" t="s">
        <v>166</v>
      </c>
    </row>
    <row r="147" spans="1:4" x14ac:dyDescent="0.2">
      <c r="A147" t="s">
        <v>92</v>
      </c>
      <c r="B147" t="s">
        <v>19</v>
      </c>
      <c r="C147">
        <v>24</v>
      </c>
      <c r="D147" t="s">
        <v>166</v>
      </c>
    </row>
    <row r="148" spans="1:4" x14ac:dyDescent="0.2">
      <c r="A148" t="s">
        <v>92</v>
      </c>
      <c r="B148" t="s">
        <v>19</v>
      </c>
      <c r="C148">
        <v>126</v>
      </c>
      <c r="D148" t="s">
        <v>166</v>
      </c>
    </row>
    <row r="149" spans="1:4" x14ac:dyDescent="0.2">
      <c r="A149" t="s">
        <v>92</v>
      </c>
      <c r="B149" t="s">
        <v>19</v>
      </c>
      <c r="C149">
        <v>24</v>
      </c>
      <c r="D149" t="s">
        <v>166</v>
      </c>
    </row>
    <row r="150" spans="1:4" x14ac:dyDescent="0.2">
      <c r="A150" t="s">
        <v>92</v>
      </c>
      <c r="B150" t="s">
        <v>19</v>
      </c>
      <c r="C150">
        <v>126</v>
      </c>
      <c r="D150" t="s">
        <v>166</v>
      </c>
    </row>
    <row r="151" spans="1:4" x14ac:dyDescent="0.2">
      <c r="A151" t="s">
        <v>92</v>
      </c>
      <c r="B151" t="s">
        <v>19</v>
      </c>
      <c r="C151">
        <v>24</v>
      </c>
      <c r="D151" t="s">
        <v>166</v>
      </c>
    </row>
    <row r="152" spans="1:4" x14ac:dyDescent="0.2">
      <c r="A152" t="s">
        <v>92</v>
      </c>
      <c r="B152" t="s">
        <v>19</v>
      </c>
      <c r="C152">
        <v>126</v>
      </c>
      <c r="D152" t="s">
        <v>166</v>
      </c>
    </row>
    <row r="153" spans="1:4" x14ac:dyDescent="0.2">
      <c r="A153" t="s">
        <v>92</v>
      </c>
      <c r="B153" t="s">
        <v>19</v>
      </c>
      <c r="C153">
        <v>26</v>
      </c>
      <c r="D153" t="s">
        <v>166</v>
      </c>
    </row>
    <row r="154" spans="1:4" x14ac:dyDescent="0.2">
      <c r="A154" t="s">
        <v>92</v>
      </c>
      <c r="B154" t="s">
        <v>19</v>
      </c>
      <c r="C154">
        <v>28</v>
      </c>
      <c r="D154" t="s">
        <v>166</v>
      </c>
    </row>
    <row r="155" spans="1:4" x14ac:dyDescent="0.2">
      <c r="A155" t="s">
        <v>92</v>
      </c>
      <c r="B155" t="s">
        <v>19</v>
      </c>
      <c r="C155">
        <v>128</v>
      </c>
      <c r="D155" t="s">
        <v>166</v>
      </c>
    </row>
    <row r="156" spans="1:4" x14ac:dyDescent="0.2">
      <c r="A156" t="s">
        <v>92</v>
      </c>
      <c r="B156" t="s">
        <v>19</v>
      </c>
      <c r="C156">
        <v>133</v>
      </c>
      <c r="D156" t="s">
        <v>166</v>
      </c>
    </row>
    <row r="157" spans="1:4" x14ac:dyDescent="0.2">
      <c r="A157" t="s">
        <v>92</v>
      </c>
      <c r="B157" t="s">
        <v>19</v>
      </c>
      <c r="C157">
        <v>130</v>
      </c>
      <c r="D157" t="s">
        <v>166</v>
      </c>
    </row>
    <row r="158" spans="1:4" x14ac:dyDescent="0.2">
      <c r="A158" t="s">
        <v>92</v>
      </c>
      <c r="B158" t="s">
        <v>19</v>
      </c>
      <c r="C158">
        <v>31</v>
      </c>
      <c r="D158" t="s">
        <v>166</v>
      </c>
    </row>
    <row r="159" spans="1:4" x14ac:dyDescent="0.2">
      <c r="A159" t="s">
        <v>92</v>
      </c>
      <c r="B159" t="s">
        <v>19</v>
      </c>
      <c r="C159">
        <v>77</v>
      </c>
      <c r="D159" t="s">
        <v>166</v>
      </c>
    </row>
    <row r="160" spans="1:4" x14ac:dyDescent="0.2">
      <c r="A160" t="s">
        <v>92</v>
      </c>
      <c r="B160" t="s">
        <v>19</v>
      </c>
      <c r="C160">
        <v>30</v>
      </c>
      <c r="D160" t="s">
        <v>166</v>
      </c>
    </row>
    <row r="161" spans="1:4" x14ac:dyDescent="0.2">
      <c r="A161" t="s">
        <v>92</v>
      </c>
      <c r="B161" t="s">
        <v>19</v>
      </c>
      <c r="C161">
        <v>493</v>
      </c>
      <c r="D161" t="s">
        <v>166</v>
      </c>
    </row>
    <row r="162" spans="1:4" x14ac:dyDescent="0.2">
      <c r="A162" t="s">
        <v>92</v>
      </c>
      <c r="B162" t="s">
        <v>19</v>
      </c>
      <c r="C162">
        <v>493</v>
      </c>
      <c r="D162" t="s">
        <v>166</v>
      </c>
    </row>
    <row r="163" spans="1:4" x14ac:dyDescent="0.2">
      <c r="A163" t="s">
        <v>92</v>
      </c>
      <c r="B163" t="s">
        <v>19</v>
      </c>
      <c r="C163">
        <v>493</v>
      </c>
      <c r="D163" t="s">
        <v>166</v>
      </c>
    </row>
    <row r="164" spans="1:4" x14ac:dyDescent="0.2">
      <c r="A164" t="s">
        <v>92</v>
      </c>
      <c r="B164" t="s">
        <v>19</v>
      </c>
      <c r="C164">
        <v>0</v>
      </c>
      <c r="D164" t="s">
        <v>166</v>
      </c>
    </row>
    <row r="165" spans="1:4" x14ac:dyDescent="0.2">
      <c r="A165" t="s">
        <v>92</v>
      </c>
      <c r="B165" t="s">
        <v>19</v>
      </c>
      <c r="C165">
        <v>0</v>
      </c>
      <c r="D165" t="s">
        <v>166</v>
      </c>
    </row>
    <row r="166" spans="1:4" x14ac:dyDescent="0.2">
      <c r="A166" t="s">
        <v>92</v>
      </c>
      <c r="B166" t="s">
        <v>19</v>
      </c>
      <c r="C166">
        <v>0</v>
      </c>
      <c r="D166" t="s">
        <v>166</v>
      </c>
    </row>
    <row r="167" spans="1:4" x14ac:dyDescent="0.2">
      <c r="A167" t="s">
        <v>92</v>
      </c>
      <c r="B167" t="s">
        <v>19</v>
      </c>
      <c r="C167">
        <v>493</v>
      </c>
      <c r="D167" t="s">
        <v>166</v>
      </c>
    </row>
    <row r="168" spans="1:4" x14ac:dyDescent="0.2">
      <c r="A168" t="s">
        <v>92</v>
      </c>
      <c r="B168" t="s">
        <v>19</v>
      </c>
      <c r="C168">
        <v>0</v>
      </c>
      <c r="D168" t="s">
        <v>166</v>
      </c>
    </row>
    <row r="169" spans="1:4" x14ac:dyDescent="0.2">
      <c r="A169" t="s">
        <v>92</v>
      </c>
      <c r="B169" t="s">
        <v>23</v>
      </c>
      <c r="C169">
        <v>4</v>
      </c>
      <c r="D169" t="s">
        <v>167</v>
      </c>
    </row>
    <row r="170" spans="1:4" x14ac:dyDescent="0.2">
      <c r="A170" t="s">
        <v>92</v>
      </c>
      <c r="B170" t="s">
        <v>23</v>
      </c>
      <c r="C170">
        <v>389</v>
      </c>
      <c r="D170" t="s">
        <v>167</v>
      </c>
    </row>
    <row r="171" spans="1:4" x14ac:dyDescent="0.2">
      <c r="A171" t="s">
        <v>92</v>
      </c>
      <c r="B171" t="s">
        <v>23</v>
      </c>
      <c r="C171">
        <v>389</v>
      </c>
      <c r="D171" t="s">
        <v>167</v>
      </c>
    </row>
    <row r="172" spans="1:4" x14ac:dyDescent="0.2">
      <c r="A172" t="s">
        <v>92</v>
      </c>
      <c r="B172" t="s">
        <v>23</v>
      </c>
      <c r="C172">
        <v>4</v>
      </c>
      <c r="D172" t="s">
        <v>167</v>
      </c>
    </row>
    <row r="173" spans="1:4" x14ac:dyDescent="0.2">
      <c r="A173" t="s">
        <v>92</v>
      </c>
      <c r="B173" t="s">
        <v>23</v>
      </c>
      <c r="C173">
        <v>4</v>
      </c>
      <c r="D173" t="s">
        <v>167</v>
      </c>
    </row>
    <row r="174" spans="1:4" x14ac:dyDescent="0.2">
      <c r="A174" t="s">
        <v>92</v>
      </c>
      <c r="B174" t="s">
        <v>23</v>
      </c>
      <c r="C174">
        <v>389</v>
      </c>
      <c r="D174" t="s">
        <v>167</v>
      </c>
    </row>
    <row r="175" spans="1:4" x14ac:dyDescent="0.2">
      <c r="A175" t="s">
        <v>92</v>
      </c>
      <c r="B175" t="s">
        <v>23</v>
      </c>
      <c r="C175">
        <v>389</v>
      </c>
      <c r="D175" t="s">
        <v>167</v>
      </c>
    </row>
    <row r="176" spans="1:4" x14ac:dyDescent="0.2">
      <c r="A176" t="s">
        <v>92</v>
      </c>
      <c r="B176" t="s">
        <v>23</v>
      </c>
      <c r="C176">
        <v>389</v>
      </c>
      <c r="D176" t="s">
        <v>167</v>
      </c>
    </row>
    <row r="177" spans="1:4" x14ac:dyDescent="0.2">
      <c r="A177" t="s">
        <v>92</v>
      </c>
      <c r="B177" t="s">
        <v>23</v>
      </c>
      <c r="C177">
        <v>4</v>
      </c>
      <c r="D177" t="s">
        <v>167</v>
      </c>
    </row>
    <row r="178" spans="1:4" x14ac:dyDescent="0.2">
      <c r="A178" t="s">
        <v>92</v>
      </c>
      <c r="B178" t="s">
        <v>23</v>
      </c>
      <c r="C178">
        <v>4</v>
      </c>
      <c r="D178" t="s">
        <v>167</v>
      </c>
    </row>
    <row r="179" spans="1:4" x14ac:dyDescent="0.2">
      <c r="A179" t="s">
        <v>92</v>
      </c>
      <c r="B179" t="s">
        <v>23</v>
      </c>
      <c r="C179">
        <v>3</v>
      </c>
      <c r="D179" t="s">
        <v>167</v>
      </c>
    </row>
    <row r="180" spans="1:4" x14ac:dyDescent="0.2">
      <c r="A180" t="s">
        <v>92</v>
      </c>
      <c r="B180" t="s">
        <v>23</v>
      </c>
      <c r="C180">
        <v>3</v>
      </c>
      <c r="D180" t="s">
        <v>167</v>
      </c>
    </row>
    <row r="181" spans="1:4" x14ac:dyDescent="0.2">
      <c r="A181" t="s">
        <v>92</v>
      </c>
      <c r="B181" t="s">
        <v>23</v>
      </c>
      <c r="C181">
        <v>2</v>
      </c>
      <c r="D181" t="s">
        <v>167</v>
      </c>
    </row>
    <row r="182" spans="1:4" x14ac:dyDescent="0.2">
      <c r="A182" t="s">
        <v>92</v>
      </c>
      <c r="B182" t="s">
        <v>23</v>
      </c>
      <c r="C182">
        <v>1</v>
      </c>
      <c r="D182" t="s">
        <v>167</v>
      </c>
    </row>
    <row r="183" spans="1:4" x14ac:dyDescent="0.2">
      <c r="A183" t="s">
        <v>92</v>
      </c>
      <c r="B183" t="s">
        <v>23</v>
      </c>
      <c r="C183">
        <v>2</v>
      </c>
      <c r="D183" t="s">
        <v>167</v>
      </c>
    </row>
    <row r="184" spans="1:4" x14ac:dyDescent="0.2">
      <c r="A184" t="s">
        <v>92</v>
      </c>
      <c r="B184" t="s">
        <v>23</v>
      </c>
      <c r="C184">
        <v>0</v>
      </c>
      <c r="D184" t="s">
        <v>167</v>
      </c>
    </row>
    <row r="185" spans="1:4" x14ac:dyDescent="0.2">
      <c r="A185" t="s">
        <v>92</v>
      </c>
      <c r="B185" t="s">
        <v>23</v>
      </c>
      <c r="C185">
        <v>1</v>
      </c>
      <c r="D185" t="s">
        <v>167</v>
      </c>
    </row>
    <row r="186" spans="1:4" x14ac:dyDescent="0.2">
      <c r="A186" t="s">
        <v>92</v>
      </c>
      <c r="B186" t="s">
        <v>23</v>
      </c>
      <c r="C186">
        <v>0</v>
      </c>
      <c r="D186" t="s">
        <v>167</v>
      </c>
    </row>
    <row r="187" spans="1:4" x14ac:dyDescent="0.2">
      <c r="A187" t="s">
        <v>92</v>
      </c>
      <c r="B187" t="s">
        <v>23</v>
      </c>
      <c r="C187">
        <v>4</v>
      </c>
      <c r="D187" t="s">
        <v>167</v>
      </c>
    </row>
    <row r="188" spans="1:4" x14ac:dyDescent="0.2">
      <c r="A188" t="s">
        <v>92</v>
      </c>
      <c r="B188" t="s">
        <v>23</v>
      </c>
      <c r="C188">
        <v>4</v>
      </c>
      <c r="D188" t="s">
        <v>167</v>
      </c>
    </row>
    <row r="189" spans="1:4" x14ac:dyDescent="0.2">
      <c r="A189" t="s">
        <v>92</v>
      </c>
      <c r="B189" t="s">
        <v>23</v>
      </c>
      <c r="C189">
        <v>65</v>
      </c>
      <c r="D189">
        <v>42</v>
      </c>
    </row>
    <row r="190" spans="1:4" x14ac:dyDescent="0.2">
      <c r="A190" t="s">
        <v>92</v>
      </c>
      <c r="B190" t="s">
        <v>23</v>
      </c>
      <c r="C190">
        <v>84</v>
      </c>
      <c r="D190">
        <v>42</v>
      </c>
    </row>
    <row r="191" spans="1:4" x14ac:dyDescent="0.2">
      <c r="A191" t="s">
        <v>92</v>
      </c>
      <c r="B191" t="s">
        <v>23</v>
      </c>
      <c r="C191">
        <v>77</v>
      </c>
      <c r="D191" t="s">
        <v>167</v>
      </c>
    </row>
    <row r="192" spans="1:4" x14ac:dyDescent="0.2">
      <c r="A192" t="s">
        <v>92</v>
      </c>
      <c r="B192" t="s">
        <v>23</v>
      </c>
      <c r="C192">
        <v>76</v>
      </c>
      <c r="D192">
        <v>42</v>
      </c>
    </row>
    <row r="193" spans="1:4" x14ac:dyDescent="0.2">
      <c r="A193" t="s">
        <v>92</v>
      </c>
      <c r="B193" t="s">
        <v>23</v>
      </c>
      <c r="C193">
        <v>79</v>
      </c>
      <c r="D193">
        <v>42</v>
      </c>
    </row>
    <row r="194" spans="1:4" x14ac:dyDescent="0.2">
      <c r="A194" t="s">
        <v>92</v>
      </c>
      <c r="B194" t="s">
        <v>23</v>
      </c>
      <c r="C194">
        <v>64</v>
      </c>
      <c r="D194" t="s">
        <v>167</v>
      </c>
    </row>
    <row r="195" spans="1:4" x14ac:dyDescent="0.2">
      <c r="A195" t="s">
        <v>92</v>
      </c>
      <c r="B195" t="s">
        <v>23</v>
      </c>
      <c r="C195">
        <v>108</v>
      </c>
      <c r="D195" t="s">
        <v>167</v>
      </c>
    </row>
    <row r="196" spans="1:4" x14ac:dyDescent="0.2">
      <c r="A196" t="s">
        <v>92</v>
      </c>
      <c r="B196" t="s">
        <v>23</v>
      </c>
      <c r="C196">
        <v>76</v>
      </c>
      <c r="D196">
        <v>42</v>
      </c>
    </row>
    <row r="197" spans="1:4" x14ac:dyDescent="0.2">
      <c r="A197" t="s">
        <v>92</v>
      </c>
      <c r="B197" t="s">
        <v>23</v>
      </c>
      <c r="C197">
        <v>89</v>
      </c>
      <c r="D197">
        <v>42</v>
      </c>
    </row>
    <row r="198" spans="1:4" x14ac:dyDescent="0.2">
      <c r="A198" t="s">
        <v>92</v>
      </c>
      <c r="B198" t="s">
        <v>23</v>
      </c>
      <c r="C198">
        <v>96</v>
      </c>
      <c r="D198" t="s">
        <v>167</v>
      </c>
    </row>
    <row r="199" spans="1:4" x14ac:dyDescent="0.2">
      <c r="A199" t="s">
        <v>92</v>
      </c>
      <c r="B199" t="s">
        <v>23</v>
      </c>
      <c r="C199">
        <v>475</v>
      </c>
      <c r="D199" t="s">
        <v>167</v>
      </c>
    </row>
    <row r="200" spans="1:4" x14ac:dyDescent="0.2">
      <c r="A200" t="s">
        <v>92</v>
      </c>
      <c r="B200" t="s">
        <v>23</v>
      </c>
      <c r="C200">
        <v>382</v>
      </c>
      <c r="D200" t="s">
        <v>167</v>
      </c>
    </row>
    <row r="201" spans="1:4" x14ac:dyDescent="0.2">
      <c r="A201" t="s">
        <v>92</v>
      </c>
      <c r="B201" t="s">
        <v>23</v>
      </c>
      <c r="C201">
        <v>469</v>
      </c>
      <c r="D201" t="s">
        <v>167</v>
      </c>
    </row>
    <row r="202" spans="1:4" x14ac:dyDescent="0.2">
      <c r="A202" t="s">
        <v>92</v>
      </c>
      <c r="B202" t="s">
        <v>23</v>
      </c>
      <c r="C202">
        <v>543</v>
      </c>
      <c r="D202" t="s">
        <v>167</v>
      </c>
    </row>
    <row r="203" spans="1:4" x14ac:dyDescent="0.2">
      <c r="A203" t="s">
        <v>92</v>
      </c>
      <c r="B203" t="s">
        <v>23</v>
      </c>
      <c r="C203">
        <v>469</v>
      </c>
      <c r="D203" t="s">
        <v>167</v>
      </c>
    </row>
    <row r="204" spans="1:4" x14ac:dyDescent="0.2">
      <c r="A204" t="s">
        <v>92</v>
      </c>
      <c r="B204" t="s">
        <v>24</v>
      </c>
      <c r="C204">
        <v>0</v>
      </c>
      <c r="D204">
        <v>334</v>
      </c>
    </row>
    <row r="205" spans="1:4" x14ac:dyDescent="0.2">
      <c r="A205" t="s">
        <v>92</v>
      </c>
      <c r="B205" t="s">
        <v>24</v>
      </c>
      <c r="C205">
        <v>0</v>
      </c>
      <c r="D205">
        <v>334</v>
      </c>
    </row>
    <row r="206" spans="1:4" x14ac:dyDescent="0.2">
      <c r="A206" t="s">
        <v>92</v>
      </c>
      <c r="B206" t="s">
        <v>24</v>
      </c>
      <c r="C206">
        <v>1</v>
      </c>
      <c r="D206">
        <v>334</v>
      </c>
    </row>
    <row r="207" spans="1:4" x14ac:dyDescent="0.2">
      <c r="A207" t="s">
        <v>92</v>
      </c>
      <c r="B207" t="s">
        <v>24</v>
      </c>
      <c r="C207">
        <v>7</v>
      </c>
      <c r="D207">
        <v>334</v>
      </c>
    </row>
    <row r="208" spans="1:4" x14ac:dyDescent="0.2">
      <c r="A208" t="s">
        <v>92</v>
      </c>
      <c r="B208" t="s">
        <v>24</v>
      </c>
      <c r="C208">
        <v>1</v>
      </c>
      <c r="D208">
        <v>334</v>
      </c>
    </row>
    <row r="209" spans="1:4" x14ac:dyDescent="0.2">
      <c r="A209" t="s">
        <v>92</v>
      </c>
      <c r="B209" t="s">
        <v>24</v>
      </c>
      <c r="C209">
        <v>5</v>
      </c>
      <c r="D209">
        <v>334</v>
      </c>
    </row>
    <row r="210" spans="1:4" x14ac:dyDescent="0.2">
      <c r="A210" t="s">
        <v>92</v>
      </c>
      <c r="B210" t="s">
        <v>24</v>
      </c>
      <c r="C210">
        <v>2</v>
      </c>
      <c r="D210">
        <v>334</v>
      </c>
    </row>
    <row r="211" spans="1:4" x14ac:dyDescent="0.2">
      <c r="A211" t="s">
        <v>92</v>
      </c>
      <c r="B211" t="s">
        <v>24</v>
      </c>
      <c r="C211">
        <v>2</v>
      </c>
      <c r="D211">
        <v>334</v>
      </c>
    </row>
    <row r="212" spans="1:4" x14ac:dyDescent="0.2">
      <c r="A212" t="s">
        <v>92</v>
      </c>
      <c r="B212" t="s">
        <v>24</v>
      </c>
      <c r="C212">
        <v>4</v>
      </c>
      <c r="D212">
        <v>334</v>
      </c>
    </row>
    <row r="213" spans="1:4" x14ac:dyDescent="0.2">
      <c r="A213" t="s">
        <v>92</v>
      </c>
      <c r="B213" t="s">
        <v>24</v>
      </c>
      <c r="C213">
        <v>3</v>
      </c>
      <c r="D213">
        <v>334</v>
      </c>
    </row>
    <row r="214" spans="1:4" x14ac:dyDescent="0.2">
      <c r="A214" t="s">
        <v>92</v>
      </c>
      <c r="B214" t="s">
        <v>24</v>
      </c>
      <c r="C214">
        <v>8</v>
      </c>
      <c r="D214">
        <v>334</v>
      </c>
    </row>
    <row r="215" spans="1:4" x14ac:dyDescent="0.2">
      <c r="A215" t="s">
        <v>92</v>
      </c>
      <c r="B215" t="s">
        <v>24</v>
      </c>
      <c r="C215">
        <v>3</v>
      </c>
      <c r="D215">
        <v>334</v>
      </c>
    </row>
    <row r="216" spans="1:4" x14ac:dyDescent="0.2">
      <c r="A216" t="s">
        <v>92</v>
      </c>
      <c r="B216" t="s">
        <v>24</v>
      </c>
      <c r="C216">
        <v>4</v>
      </c>
      <c r="D216">
        <v>334</v>
      </c>
    </row>
    <row r="217" spans="1:4" x14ac:dyDescent="0.2">
      <c r="A217" t="s">
        <v>92</v>
      </c>
      <c r="B217" t="s">
        <v>24</v>
      </c>
      <c r="C217">
        <v>12</v>
      </c>
      <c r="D217">
        <v>334</v>
      </c>
    </row>
    <row r="218" spans="1:4" x14ac:dyDescent="0.2">
      <c r="A218" t="s">
        <v>92</v>
      </c>
      <c r="B218" t="s">
        <v>24</v>
      </c>
      <c r="C218">
        <v>13</v>
      </c>
      <c r="D218">
        <v>334</v>
      </c>
    </row>
    <row r="219" spans="1:4" x14ac:dyDescent="0.2">
      <c r="A219" t="s">
        <v>92</v>
      </c>
      <c r="B219" t="s">
        <v>24</v>
      </c>
      <c r="C219">
        <v>13</v>
      </c>
      <c r="D219">
        <v>334</v>
      </c>
    </row>
    <row r="220" spans="1:4" x14ac:dyDescent="0.2">
      <c r="A220" t="s">
        <v>92</v>
      </c>
      <c r="B220" t="s">
        <v>24</v>
      </c>
      <c r="C220">
        <v>15</v>
      </c>
      <c r="D220">
        <v>334</v>
      </c>
    </row>
    <row r="221" spans="1:4" x14ac:dyDescent="0.2">
      <c r="A221" t="s">
        <v>92</v>
      </c>
      <c r="B221" t="s">
        <v>24</v>
      </c>
      <c r="C221">
        <v>8</v>
      </c>
      <c r="D221">
        <v>334</v>
      </c>
    </row>
    <row r="222" spans="1:4" x14ac:dyDescent="0.2">
      <c r="A222" t="s">
        <v>92</v>
      </c>
      <c r="B222" t="s">
        <v>24</v>
      </c>
      <c r="C222">
        <v>9</v>
      </c>
      <c r="D222">
        <v>334</v>
      </c>
    </row>
    <row r="223" spans="1:4" x14ac:dyDescent="0.2">
      <c r="A223" t="s">
        <v>92</v>
      </c>
      <c r="B223" t="s">
        <v>24</v>
      </c>
      <c r="C223">
        <v>14</v>
      </c>
      <c r="D223">
        <v>334</v>
      </c>
    </row>
    <row r="224" spans="1:4" x14ac:dyDescent="0.2">
      <c r="A224" t="s">
        <v>92</v>
      </c>
      <c r="B224" t="s">
        <v>24</v>
      </c>
      <c r="C224">
        <v>9</v>
      </c>
      <c r="D224">
        <v>334</v>
      </c>
    </row>
    <row r="225" spans="1:4" x14ac:dyDescent="0.2">
      <c r="A225" t="s">
        <v>92</v>
      </c>
      <c r="B225" t="s">
        <v>24</v>
      </c>
      <c r="C225">
        <v>11</v>
      </c>
      <c r="D225">
        <v>334</v>
      </c>
    </row>
    <row r="226" spans="1:4" x14ac:dyDescent="0.2">
      <c r="A226" t="s">
        <v>92</v>
      </c>
      <c r="B226" t="s">
        <v>24</v>
      </c>
      <c r="C226">
        <v>6</v>
      </c>
      <c r="D226">
        <v>334</v>
      </c>
    </row>
    <row r="227" spans="1:4" x14ac:dyDescent="0.2">
      <c r="A227" t="s">
        <v>92</v>
      </c>
      <c r="B227" t="s">
        <v>24</v>
      </c>
      <c r="C227">
        <v>14</v>
      </c>
      <c r="D227">
        <v>334</v>
      </c>
    </row>
    <row r="228" spans="1:4" x14ac:dyDescent="0.2">
      <c r="A228" t="s">
        <v>92</v>
      </c>
      <c r="B228" t="s">
        <v>24</v>
      </c>
      <c r="C228">
        <v>11</v>
      </c>
      <c r="D228">
        <v>334</v>
      </c>
    </row>
    <row r="229" spans="1:4" x14ac:dyDescent="0.2">
      <c r="A229" t="s">
        <v>92</v>
      </c>
      <c r="B229" t="s">
        <v>24</v>
      </c>
      <c r="C229">
        <v>10</v>
      </c>
      <c r="D229">
        <v>334</v>
      </c>
    </row>
    <row r="230" spans="1:4" x14ac:dyDescent="0.2">
      <c r="A230" t="s">
        <v>92</v>
      </c>
      <c r="B230" t="s">
        <v>24</v>
      </c>
      <c r="C230">
        <v>16</v>
      </c>
      <c r="D230">
        <v>334</v>
      </c>
    </row>
    <row r="231" spans="1:4" x14ac:dyDescent="0.2">
      <c r="A231" t="s">
        <v>92</v>
      </c>
      <c r="B231" t="s">
        <v>24</v>
      </c>
      <c r="C231">
        <v>10</v>
      </c>
      <c r="D231">
        <v>334</v>
      </c>
    </row>
    <row r="232" spans="1:4" x14ac:dyDescent="0.2">
      <c r="A232" t="s">
        <v>92</v>
      </c>
      <c r="B232" t="s">
        <v>24</v>
      </c>
      <c r="C232">
        <v>12</v>
      </c>
      <c r="D232">
        <v>334</v>
      </c>
    </row>
    <row r="233" spans="1:4" x14ac:dyDescent="0.2">
      <c r="A233" t="s">
        <v>92</v>
      </c>
      <c r="B233" t="s">
        <v>24</v>
      </c>
      <c r="C233">
        <v>16</v>
      </c>
      <c r="D233">
        <v>334</v>
      </c>
    </row>
    <row r="234" spans="1:4" x14ac:dyDescent="0.2">
      <c r="A234" t="s">
        <v>92</v>
      </c>
      <c r="B234" t="s">
        <v>24</v>
      </c>
      <c r="C234">
        <v>5</v>
      </c>
      <c r="D234">
        <v>334</v>
      </c>
    </row>
    <row r="235" spans="1:4" x14ac:dyDescent="0.2">
      <c r="A235" t="s">
        <v>92</v>
      </c>
      <c r="B235" t="s">
        <v>24</v>
      </c>
      <c r="C235">
        <v>7</v>
      </c>
      <c r="D235">
        <v>334</v>
      </c>
    </row>
    <row r="236" spans="1:4" x14ac:dyDescent="0.2">
      <c r="A236" t="s">
        <v>92</v>
      </c>
      <c r="B236" t="s">
        <v>24</v>
      </c>
      <c r="C236">
        <v>18</v>
      </c>
      <c r="D236">
        <v>334</v>
      </c>
    </row>
    <row r="237" spans="1:4" x14ac:dyDescent="0.2">
      <c r="A237" t="s">
        <v>92</v>
      </c>
      <c r="B237" t="s">
        <v>24</v>
      </c>
      <c r="C237">
        <v>18</v>
      </c>
      <c r="D237">
        <v>334</v>
      </c>
    </row>
    <row r="238" spans="1:4" x14ac:dyDescent="0.2">
      <c r="A238" t="s">
        <v>92</v>
      </c>
      <c r="B238" t="s">
        <v>24</v>
      </c>
      <c r="C238">
        <v>17</v>
      </c>
      <c r="D238">
        <v>334</v>
      </c>
    </row>
    <row r="239" spans="1:4" x14ac:dyDescent="0.2">
      <c r="A239" t="s">
        <v>92</v>
      </c>
      <c r="B239" t="s">
        <v>24</v>
      </c>
      <c r="C239">
        <v>17</v>
      </c>
      <c r="D239">
        <v>334</v>
      </c>
    </row>
    <row r="240" spans="1:4" x14ac:dyDescent="0.2">
      <c r="A240" t="s">
        <v>92</v>
      </c>
      <c r="B240" t="s">
        <v>24</v>
      </c>
      <c r="C240">
        <v>15</v>
      </c>
      <c r="D240">
        <v>334</v>
      </c>
    </row>
    <row r="241" spans="1:4" x14ac:dyDescent="0.2">
      <c r="A241" t="s">
        <v>92</v>
      </c>
      <c r="B241" t="s">
        <v>24</v>
      </c>
      <c r="C241">
        <v>6</v>
      </c>
      <c r="D241">
        <v>334</v>
      </c>
    </row>
    <row r="242" spans="1:4" x14ac:dyDescent="0.2">
      <c r="A242" t="s">
        <v>92</v>
      </c>
      <c r="B242" t="s">
        <v>24</v>
      </c>
      <c r="C242">
        <v>7</v>
      </c>
      <c r="D242">
        <v>334</v>
      </c>
    </row>
    <row r="243" spans="1:4" x14ac:dyDescent="0.2">
      <c r="A243" t="s">
        <v>92</v>
      </c>
      <c r="B243" t="s">
        <v>24</v>
      </c>
      <c r="C243">
        <v>6</v>
      </c>
      <c r="D243">
        <v>334</v>
      </c>
    </row>
    <row r="244" spans="1:4" x14ac:dyDescent="0.2">
      <c r="A244" t="s">
        <v>92</v>
      </c>
      <c r="B244" t="s">
        <v>24</v>
      </c>
      <c r="C244">
        <v>0</v>
      </c>
      <c r="D244">
        <v>334</v>
      </c>
    </row>
    <row r="245" spans="1:4" x14ac:dyDescent="0.2">
      <c r="A245" t="s">
        <v>92</v>
      </c>
      <c r="B245" t="s">
        <v>24</v>
      </c>
      <c r="C245">
        <v>1</v>
      </c>
      <c r="D245">
        <v>334</v>
      </c>
    </row>
    <row r="246" spans="1:4" x14ac:dyDescent="0.2">
      <c r="A246" t="s">
        <v>92</v>
      </c>
      <c r="B246" t="s">
        <v>24</v>
      </c>
      <c r="C246">
        <v>6</v>
      </c>
      <c r="D246">
        <v>334</v>
      </c>
    </row>
    <row r="247" spans="1:4" x14ac:dyDescent="0.2">
      <c r="A247" t="s">
        <v>92</v>
      </c>
      <c r="B247" t="s">
        <v>24</v>
      </c>
      <c r="C247">
        <v>0</v>
      </c>
      <c r="D247">
        <v>334</v>
      </c>
    </row>
    <row r="248" spans="1:4" x14ac:dyDescent="0.2">
      <c r="A248" t="s">
        <v>92</v>
      </c>
      <c r="B248" t="s">
        <v>24</v>
      </c>
      <c r="C248">
        <v>10</v>
      </c>
      <c r="D248">
        <v>334</v>
      </c>
    </row>
    <row r="249" spans="1:4" x14ac:dyDescent="0.2">
      <c r="A249" t="s">
        <v>92</v>
      </c>
      <c r="B249" t="s">
        <v>24</v>
      </c>
      <c r="C249">
        <v>7</v>
      </c>
      <c r="D249">
        <v>334</v>
      </c>
    </row>
    <row r="250" spans="1:4" x14ac:dyDescent="0.2">
      <c r="A250" t="s">
        <v>92</v>
      </c>
      <c r="B250" t="s">
        <v>24</v>
      </c>
      <c r="C250">
        <v>1</v>
      </c>
      <c r="D250">
        <v>334</v>
      </c>
    </row>
    <row r="251" spans="1:4" x14ac:dyDescent="0.2">
      <c r="A251" t="s">
        <v>92</v>
      </c>
      <c r="B251" t="s">
        <v>24</v>
      </c>
      <c r="C251">
        <v>10</v>
      </c>
      <c r="D251">
        <v>334</v>
      </c>
    </row>
    <row r="252" spans="1:4" x14ac:dyDescent="0.2">
      <c r="A252" t="s">
        <v>92</v>
      </c>
      <c r="B252" t="s">
        <v>24</v>
      </c>
      <c r="C252">
        <v>11</v>
      </c>
      <c r="D252">
        <v>334</v>
      </c>
    </row>
    <row r="253" spans="1:4" x14ac:dyDescent="0.2">
      <c r="A253" t="s">
        <v>92</v>
      </c>
      <c r="B253" t="s">
        <v>24</v>
      </c>
      <c r="C253">
        <v>12</v>
      </c>
      <c r="D253">
        <v>334</v>
      </c>
    </row>
    <row r="254" spans="1:4" x14ac:dyDescent="0.2">
      <c r="A254" t="s">
        <v>92</v>
      </c>
      <c r="B254" t="s">
        <v>24</v>
      </c>
      <c r="C254">
        <v>14</v>
      </c>
      <c r="D254">
        <v>334</v>
      </c>
    </row>
    <row r="255" spans="1:4" x14ac:dyDescent="0.2">
      <c r="A255" t="s">
        <v>92</v>
      </c>
      <c r="B255" t="s">
        <v>24</v>
      </c>
      <c r="C255">
        <v>9</v>
      </c>
      <c r="D255">
        <v>334</v>
      </c>
    </row>
    <row r="256" spans="1:4" x14ac:dyDescent="0.2">
      <c r="A256" t="s">
        <v>92</v>
      </c>
      <c r="B256" t="s">
        <v>24</v>
      </c>
      <c r="C256">
        <v>13</v>
      </c>
      <c r="D256">
        <v>334</v>
      </c>
    </row>
    <row r="257" spans="1:4" x14ac:dyDescent="0.2">
      <c r="A257" t="s">
        <v>92</v>
      </c>
      <c r="B257" t="s">
        <v>24</v>
      </c>
      <c r="C257">
        <v>4</v>
      </c>
      <c r="D257">
        <v>334</v>
      </c>
    </row>
    <row r="258" spans="1:4" x14ac:dyDescent="0.2">
      <c r="A258" t="s">
        <v>92</v>
      </c>
      <c r="B258" t="s">
        <v>24</v>
      </c>
      <c r="C258">
        <v>9</v>
      </c>
      <c r="D258">
        <v>334</v>
      </c>
    </row>
    <row r="259" spans="1:4" x14ac:dyDescent="0.2">
      <c r="A259" t="s">
        <v>92</v>
      </c>
      <c r="B259" t="s">
        <v>24</v>
      </c>
      <c r="C259">
        <v>11</v>
      </c>
      <c r="D259">
        <v>334</v>
      </c>
    </row>
    <row r="260" spans="1:4" x14ac:dyDescent="0.2">
      <c r="A260" t="s">
        <v>92</v>
      </c>
      <c r="B260" t="s">
        <v>24</v>
      </c>
      <c r="C260">
        <v>13</v>
      </c>
      <c r="D260">
        <v>334</v>
      </c>
    </row>
    <row r="261" spans="1:4" x14ac:dyDescent="0.2">
      <c r="A261" t="s">
        <v>92</v>
      </c>
      <c r="B261" t="s">
        <v>24</v>
      </c>
      <c r="C261">
        <v>4</v>
      </c>
      <c r="D261">
        <v>334</v>
      </c>
    </row>
    <row r="262" spans="1:4" x14ac:dyDescent="0.2">
      <c r="A262" t="s">
        <v>92</v>
      </c>
      <c r="B262" t="s">
        <v>24</v>
      </c>
      <c r="C262">
        <v>12</v>
      </c>
      <c r="D262">
        <v>334</v>
      </c>
    </row>
    <row r="263" spans="1:4" x14ac:dyDescent="0.2">
      <c r="A263" t="s">
        <v>92</v>
      </c>
      <c r="B263" t="s">
        <v>24</v>
      </c>
      <c r="C263">
        <v>3</v>
      </c>
      <c r="D263">
        <v>334</v>
      </c>
    </row>
    <row r="264" spans="1:4" x14ac:dyDescent="0.2">
      <c r="A264" t="s">
        <v>92</v>
      </c>
      <c r="B264" t="s">
        <v>24</v>
      </c>
      <c r="C264">
        <v>14</v>
      </c>
      <c r="D264">
        <v>334</v>
      </c>
    </row>
    <row r="265" spans="1:4" x14ac:dyDescent="0.2">
      <c r="A265" t="s">
        <v>92</v>
      </c>
      <c r="B265" t="s">
        <v>24</v>
      </c>
      <c r="C265">
        <v>2</v>
      </c>
      <c r="D265">
        <v>334</v>
      </c>
    </row>
    <row r="266" spans="1:4" x14ac:dyDescent="0.2">
      <c r="A266" t="s">
        <v>92</v>
      </c>
      <c r="B266" t="s">
        <v>24</v>
      </c>
      <c r="C266">
        <v>16</v>
      </c>
      <c r="D266">
        <v>334</v>
      </c>
    </row>
    <row r="267" spans="1:4" x14ac:dyDescent="0.2">
      <c r="A267" t="s">
        <v>92</v>
      </c>
      <c r="B267" t="s">
        <v>24</v>
      </c>
      <c r="C267">
        <v>15</v>
      </c>
      <c r="D267">
        <v>334</v>
      </c>
    </row>
    <row r="268" spans="1:4" x14ac:dyDescent="0.2">
      <c r="A268" t="s">
        <v>92</v>
      </c>
      <c r="B268" t="s">
        <v>24</v>
      </c>
      <c r="C268">
        <v>16</v>
      </c>
      <c r="D268">
        <v>334</v>
      </c>
    </row>
    <row r="269" spans="1:4" x14ac:dyDescent="0.2">
      <c r="A269" t="s">
        <v>92</v>
      </c>
      <c r="B269" t="s">
        <v>24</v>
      </c>
      <c r="C269">
        <v>3</v>
      </c>
      <c r="D269">
        <v>334</v>
      </c>
    </row>
    <row r="270" spans="1:4" x14ac:dyDescent="0.2">
      <c r="A270" t="s">
        <v>92</v>
      </c>
      <c r="B270" t="s">
        <v>24</v>
      </c>
      <c r="C270">
        <v>2</v>
      </c>
      <c r="D270">
        <v>334</v>
      </c>
    </row>
    <row r="271" spans="1:4" x14ac:dyDescent="0.2">
      <c r="A271" t="s">
        <v>92</v>
      </c>
      <c r="B271" t="s">
        <v>24</v>
      </c>
      <c r="C271">
        <v>17</v>
      </c>
      <c r="D271">
        <v>334</v>
      </c>
    </row>
    <row r="272" spans="1:4" x14ac:dyDescent="0.2">
      <c r="A272" t="s">
        <v>92</v>
      </c>
      <c r="B272" t="s">
        <v>24</v>
      </c>
      <c r="C272">
        <v>17</v>
      </c>
      <c r="D272">
        <v>334</v>
      </c>
    </row>
    <row r="273" spans="1:4" x14ac:dyDescent="0.2">
      <c r="A273" t="s">
        <v>92</v>
      </c>
      <c r="B273" t="s">
        <v>24</v>
      </c>
      <c r="C273">
        <v>5</v>
      </c>
      <c r="D273">
        <v>334</v>
      </c>
    </row>
    <row r="274" spans="1:4" x14ac:dyDescent="0.2">
      <c r="A274" t="s">
        <v>92</v>
      </c>
      <c r="B274" t="s">
        <v>24</v>
      </c>
      <c r="C274">
        <v>15</v>
      </c>
      <c r="D274">
        <v>334</v>
      </c>
    </row>
    <row r="275" spans="1:4" x14ac:dyDescent="0.2">
      <c r="A275" t="s">
        <v>92</v>
      </c>
      <c r="B275" t="s">
        <v>24</v>
      </c>
      <c r="C275">
        <v>8</v>
      </c>
      <c r="D275">
        <v>334</v>
      </c>
    </row>
    <row r="276" spans="1:4" x14ac:dyDescent="0.2">
      <c r="A276" t="s">
        <v>92</v>
      </c>
      <c r="B276" t="s">
        <v>24</v>
      </c>
      <c r="C276">
        <v>18</v>
      </c>
      <c r="D276">
        <v>334</v>
      </c>
    </row>
    <row r="277" spans="1:4" x14ac:dyDescent="0.2">
      <c r="A277" t="s">
        <v>92</v>
      </c>
      <c r="B277" t="s">
        <v>24</v>
      </c>
      <c r="C277">
        <v>18</v>
      </c>
      <c r="D277">
        <v>334</v>
      </c>
    </row>
    <row r="278" spans="1:4" x14ac:dyDescent="0.2">
      <c r="A278" t="s">
        <v>92</v>
      </c>
      <c r="B278" t="s">
        <v>24</v>
      </c>
      <c r="C278">
        <v>5</v>
      </c>
      <c r="D278">
        <v>334</v>
      </c>
    </row>
    <row r="279" spans="1:4" x14ac:dyDescent="0.2">
      <c r="A279" t="s">
        <v>92</v>
      </c>
      <c r="B279" t="s">
        <v>24</v>
      </c>
      <c r="C279">
        <v>8</v>
      </c>
      <c r="D279">
        <v>334</v>
      </c>
    </row>
    <row r="280" spans="1:4" x14ac:dyDescent="0.2">
      <c r="A280" t="s">
        <v>92</v>
      </c>
      <c r="B280" t="s">
        <v>25</v>
      </c>
      <c r="C280">
        <v>28</v>
      </c>
      <c r="D280">
        <v>1095</v>
      </c>
    </row>
    <row r="281" spans="1:4" x14ac:dyDescent="0.2">
      <c r="A281" t="s">
        <v>92</v>
      </c>
      <c r="B281" t="s">
        <v>25</v>
      </c>
      <c r="C281">
        <v>1</v>
      </c>
      <c r="D281">
        <v>1095</v>
      </c>
    </row>
    <row r="282" spans="1:4" x14ac:dyDescent="0.2">
      <c r="A282" t="s">
        <v>92</v>
      </c>
      <c r="B282" t="s">
        <v>26</v>
      </c>
      <c r="C282">
        <v>57</v>
      </c>
      <c r="D282">
        <v>730</v>
      </c>
    </row>
    <row r="283" spans="1:4" x14ac:dyDescent="0.2">
      <c r="A283" t="s">
        <v>92</v>
      </c>
      <c r="B283" t="s">
        <v>26</v>
      </c>
      <c r="C283">
        <v>57</v>
      </c>
      <c r="D283">
        <v>730</v>
      </c>
    </row>
    <row r="284" spans="1:4" x14ac:dyDescent="0.2">
      <c r="A284" t="s">
        <v>92</v>
      </c>
      <c r="B284" t="s">
        <v>26</v>
      </c>
      <c r="C284">
        <v>57</v>
      </c>
      <c r="D284">
        <v>730</v>
      </c>
    </row>
    <row r="285" spans="1:4" x14ac:dyDescent="0.2">
      <c r="A285" t="s">
        <v>92</v>
      </c>
      <c r="B285" t="s">
        <v>26</v>
      </c>
      <c r="C285">
        <v>8</v>
      </c>
      <c r="D285">
        <v>730</v>
      </c>
    </row>
    <row r="286" spans="1:4" x14ac:dyDescent="0.2">
      <c r="A286" t="s">
        <v>92</v>
      </c>
      <c r="B286" t="s">
        <v>26</v>
      </c>
      <c r="C286">
        <v>8</v>
      </c>
      <c r="D286">
        <v>730</v>
      </c>
    </row>
    <row r="287" spans="1:4" x14ac:dyDescent="0.2">
      <c r="A287" t="s">
        <v>92</v>
      </c>
      <c r="B287" t="s">
        <v>26</v>
      </c>
      <c r="C287">
        <v>3</v>
      </c>
      <c r="D287">
        <v>730</v>
      </c>
    </row>
    <row r="288" spans="1:4" x14ac:dyDescent="0.2">
      <c r="A288" t="s">
        <v>92</v>
      </c>
      <c r="B288" t="s">
        <v>26</v>
      </c>
      <c r="C288">
        <v>3</v>
      </c>
      <c r="D288">
        <v>730</v>
      </c>
    </row>
    <row r="289" spans="1:4" x14ac:dyDescent="0.2">
      <c r="A289" t="s">
        <v>92</v>
      </c>
      <c r="B289" t="s">
        <v>26</v>
      </c>
      <c r="C289">
        <v>57</v>
      </c>
      <c r="D289">
        <v>730</v>
      </c>
    </row>
    <row r="290" spans="1:4" x14ac:dyDescent="0.2">
      <c r="A290" t="s">
        <v>92</v>
      </c>
      <c r="B290" t="s">
        <v>26</v>
      </c>
      <c r="C290">
        <v>8</v>
      </c>
      <c r="D290">
        <v>730</v>
      </c>
    </row>
    <row r="291" spans="1:4" x14ac:dyDescent="0.2">
      <c r="A291" t="s">
        <v>92</v>
      </c>
      <c r="B291" t="s">
        <v>26</v>
      </c>
      <c r="C291">
        <v>3</v>
      </c>
      <c r="D291">
        <v>730</v>
      </c>
    </row>
    <row r="292" spans="1:4" x14ac:dyDescent="0.2">
      <c r="A292" t="s">
        <v>92</v>
      </c>
      <c r="B292" t="s">
        <v>26</v>
      </c>
      <c r="C292">
        <v>3</v>
      </c>
      <c r="D292">
        <v>730</v>
      </c>
    </row>
    <row r="293" spans="1:4" x14ac:dyDescent="0.2">
      <c r="A293" t="s">
        <v>92</v>
      </c>
      <c r="B293" t="s">
        <v>26</v>
      </c>
      <c r="C293">
        <v>57</v>
      </c>
      <c r="D293">
        <v>730</v>
      </c>
    </row>
    <row r="294" spans="1:4" x14ac:dyDescent="0.2">
      <c r="A294" t="s">
        <v>92</v>
      </c>
      <c r="B294" t="s">
        <v>26</v>
      </c>
      <c r="C294" t="s">
        <v>168</v>
      </c>
      <c r="D294">
        <v>730</v>
      </c>
    </row>
    <row r="295" spans="1:4" x14ac:dyDescent="0.2">
      <c r="A295" t="s">
        <v>92</v>
      </c>
      <c r="B295" t="s">
        <v>26</v>
      </c>
      <c r="C295">
        <v>2</v>
      </c>
      <c r="D295">
        <v>730</v>
      </c>
    </row>
    <row r="296" spans="1:4" x14ac:dyDescent="0.2">
      <c r="A296" t="s">
        <v>92</v>
      </c>
      <c r="B296" t="s">
        <v>26</v>
      </c>
      <c r="C296" t="s">
        <v>168</v>
      </c>
      <c r="D296">
        <v>730</v>
      </c>
    </row>
    <row r="297" spans="1:4" x14ac:dyDescent="0.2">
      <c r="A297" t="s">
        <v>92</v>
      </c>
      <c r="B297" t="s">
        <v>26</v>
      </c>
      <c r="C297">
        <v>2</v>
      </c>
      <c r="D297">
        <v>730</v>
      </c>
    </row>
    <row r="298" spans="1:4" x14ac:dyDescent="0.2">
      <c r="A298" t="s">
        <v>92</v>
      </c>
      <c r="B298" t="s">
        <v>26</v>
      </c>
      <c r="C298" t="s">
        <v>168</v>
      </c>
      <c r="D298">
        <v>730</v>
      </c>
    </row>
    <row r="299" spans="1:4" x14ac:dyDescent="0.2">
      <c r="A299" t="s">
        <v>92</v>
      </c>
      <c r="B299" t="s">
        <v>26</v>
      </c>
      <c r="C299" t="s">
        <v>168</v>
      </c>
      <c r="D299">
        <v>730</v>
      </c>
    </row>
    <row r="300" spans="1:4" x14ac:dyDescent="0.2">
      <c r="A300" t="s">
        <v>92</v>
      </c>
      <c r="B300" t="s">
        <v>26</v>
      </c>
      <c r="C300">
        <v>2</v>
      </c>
      <c r="D300">
        <v>730</v>
      </c>
    </row>
    <row r="301" spans="1:4" x14ac:dyDescent="0.2">
      <c r="A301" t="s">
        <v>92</v>
      </c>
      <c r="B301" t="s">
        <v>26</v>
      </c>
      <c r="C301">
        <v>2</v>
      </c>
      <c r="D301">
        <v>730</v>
      </c>
    </row>
    <row r="302" spans="1:4" x14ac:dyDescent="0.2">
      <c r="A302" t="s">
        <v>92</v>
      </c>
      <c r="B302" t="s">
        <v>26</v>
      </c>
      <c r="C302" t="s">
        <v>169</v>
      </c>
      <c r="D302">
        <v>730</v>
      </c>
    </row>
    <row r="303" spans="1:4" x14ac:dyDescent="0.2">
      <c r="A303" t="s">
        <v>92</v>
      </c>
      <c r="B303" t="s">
        <v>26</v>
      </c>
      <c r="C303">
        <v>12</v>
      </c>
      <c r="D303">
        <v>730</v>
      </c>
    </row>
    <row r="304" spans="1:4" x14ac:dyDescent="0.2">
      <c r="A304" t="s">
        <v>92</v>
      </c>
      <c r="B304" t="s">
        <v>26</v>
      </c>
      <c r="C304" t="s">
        <v>170</v>
      </c>
      <c r="D304">
        <v>730</v>
      </c>
    </row>
    <row r="305" spans="1:4" x14ac:dyDescent="0.2">
      <c r="A305" t="s">
        <v>92</v>
      </c>
      <c r="B305" t="s">
        <v>26</v>
      </c>
      <c r="C305" t="s">
        <v>171</v>
      </c>
      <c r="D305">
        <v>730</v>
      </c>
    </row>
    <row r="306" spans="1:4" x14ac:dyDescent="0.2">
      <c r="A306" t="s">
        <v>92</v>
      </c>
      <c r="B306" t="s">
        <v>26</v>
      </c>
      <c r="C306">
        <v>1</v>
      </c>
      <c r="D306">
        <v>730</v>
      </c>
    </row>
    <row r="307" spans="1:4" x14ac:dyDescent="0.2">
      <c r="A307" t="s">
        <v>92</v>
      </c>
      <c r="B307" t="s">
        <v>27</v>
      </c>
      <c r="C307">
        <v>393</v>
      </c>
      <c r="D307">
        <v>119</v>
      </c>
    </row>
    <row r="308" spans="1:4" x14ac:dyDescent="0.2">
      <c r="A308" t="s">
        <v>92</v>
      </c>
      <c r="B308" t="s">
        <v>27</v>
      </c>
      <c r="C308">
        <v>0</v>
      </c>
      <c r="D308">
        <v>119</v>
      </c>
    </row>
    <row r="309" spans="1:4" x14ac:dyDescent="0.2">
      <c r="A309" t="s">
        <v>92</v>
      </c>
      <c r="B309" t="s">
        <v>27</v>
      </c>
      <c r="C309">
        <v>393</v>
      </c>
      <c r="D309">
        <v>119</v>
      </c>
    </row>
    <row r="310" spans="1:4" x14ac:dyDescent="0.2">
      <c r="A310" t="s">
        <v>92</v>
      </c>
      <c r="B310" t="s">
        <v>27</v>
      </c>
      <c r="C310">
        <v>0</v>
      </c>
      <c r="D310">
        <v>119</v>
      </c>
    </row>
    <row r="311" spans="1:4" x14ac:dyDescent="0.2">
      <c r="A311" t="s">
        <v>92</v>
      </c>
      <c r="B311" t="s">
        <v>27</v>
      </c>
      <c r="C311">
        <v>393</v>
      </c>
      <c r="D311">
        <v>119</v>
      </c>
    </row>
    <row r="312" spans="1:4" x14ac:dyDescent="0.2">
      <c r="A312" t="s">
        <v>92</v>
      </c>
      <c r="B312" t="s">
        <v>27</v>
      </c>
      <c r="C312">
        <v>0</v>
      </c>
      <c r="D312">
        <v>119</v>
      </c>
    </row>
    <row r="313" spans="1:4" x14ac:dyDescent="0.2">
      <c r="A313" t="s">
        <v>92</v>
      </c>
      <c r="B313" t="s">
        <v>27</v>
      </c>
      <c r="C313">
        <v>0</v>
      </c>
      <c r="D313">
        <v>119</v>
      </c>
    </row>
    <row r="314" spans="1:4" x14ac:dyDescent="0.2">
      <c r="A314" t="s">
        <v>92</v>
      </c>
      <c r="B314" t="s">
        <v>27</v>
      </c>
      <c r="C314">
        <v>393</v>
      </c>
      <c r="D314">
        <v>119</v>
      </c>
    </row>
    <row r="315" spans="1:4" x14ac:dyDescent="0.2">
      <c r="A315" t="s">
        <v>92</v>
      </c>
      <c r="B315" t="s">
        <v>28</v>
      </c>
      <c r="C315">
        <v>12</v>
      </c>
      <c r="D315">
        <v>548</v>
      </c>
    </row>
    <row r="316" spans="1:4" x14ac:dyDescent="0.2">
      <c r="A316" t="s">
        <v>92</v>
      </c>
      <c r="B316" t="s">
        <v>28</v>
      </c>
      <c r="C316">
        <v>15</v>
      </c>
      <c r="D316">
        <v>548</v>
      </c>
    </row>
    <row r="317" spans="1:4" x14ac:dyDescent="0.2">
      <c r="A317" t="s">
        <v>92</v>
      </c>
      <c r="B317" t="s">
        <v>28</v>
      </c>
      <c r="C317">
        <v>15</v>
      </c>
      <c r="D317">
        <v>548</v>
      </c>
    </row>
    <row r="318" spans="1:4" x14ac:dyDescent="0.2">
      <c r="A318" t="s">
        <v>93</v>
      </c>
      <c r="B318" t="s">
        <v>29</v>
      </c>
      <c r="C318">
        <v>35</v>
      </c>
      <c r="D318">
        <v>30</v>
      </c>
    </row>
    <row r="319" spans="1:4" x14ac:dyDescent="0.2">
      <c r="A319" t="s">
        <v>93</v>
      </c>
      <c r="B319" t="s">
        <v>29</v>
      </c>
      <c r="C319">
        <v>14</v>
      </c>
      <c r="D319">
        <v>30</v>
      </c>
    </row>
    <row r="320" spans="1:4" x14ac:dyDescent="0.2">
      <c r="A320" t="s">
        <v>93</v>
      </c>
      <c r="B320" t="s">
        <v>29</v>
      </c>
      <c r="C320">
        <v>0</v>
      </c>
      <c r="D320">
        <v>30</v>
      </c>
    </row>
    <row r="321" spans="1:4" x14ac:dyDescent="0.2">
      <c r="A321" t="s">
        <v>93</v>
      </c>
      <c r="B321" t="s">
        <v>29</v>
      </c>
      <c r="C321">
        <v>2</v>
      </c>
      <c r="D321">
        <v>30</v>
      </c>
    </row>
    <row r="322" spans="1:4" x14ac:dyDescent="0.2">
      <c r="A322" t="s">
        <v>93</v>
      </c>
      <c r="B322" t="s">
        <v>29</v>
      </c>
      <c r="C322">
        <v>35</v>
      </c>
      <c r="D322">
        <v>30</v>
      </c>
    </row>
    <row r="323" spans="1:4" x14ac:dyDescent="0.2">
      <c r="A323" t="s">
        <v>93</v>
      </c>
      <c r="B323" t="s">
        <v>29</v>
      </c>
      <c r="C323">
        <v>14</v>
      </c>
      <c r="D323">
        <v>30</v>
      </c>
    </row>
    <row r="324" spans="1:4" x14ac:dyDescent="0.2">
      <c r="A324" t="s">
        <v>93</v>
      </c>
      <c r="B324" t="s">
        <v>29</v>
      </c>
      <c r="C324">
        <v>2</v>
      </c>
      <c r="D324">
        <v>30</v>
      </c>
    </row>
    <row r="325" spans="1:4" x14ac:dyDescent="0.2">
      <c r="A325" t="s">
        <v>93</v>
      </c>
      <c r="B325" t="s">
        <v>29</v>
      </c>
      <c r="C325">
        <v>0</v>
      </c>
      <c r="D325">
        <v>30</v>
      </c>
    </row>
    <row r="326" spans="1:4" x14ac:dyDescent="0.2">
      <c r="A326" t="s">
        <v>93</v>
      </c>
      <c r="B326" t="s">
        <v>29</v>
      </c>
      <c r="C326">
        <v>0</v>
      </c>
      <c r="D326">
        <v>30</v>
      </c>
    </row>
    <row r="327" spans="1:4" x14ac:dyDescent="0.2">
      <c r="A327" t="s">
        <v>93</v>
      </c>
      <c r="B327" t="s">
        <v>29</v>
      </c>
      <c r="C327">
        <v>14</v>
      </c>
      <c r="D327">
        <v>30</v>
      </c>
    </row>
    <row r="328" spans="1:4" x14ac:dyDescent="0.2">
      <c r="A328" t="s">
        <v>93</v>
      </c>
      <c r="B328" t="s">
        <v>29</v>
      </c>
      <c r="C328">
        <v>35</v>
      </c>
      <c r="D328">
        <v>30</v>
      </c>
    </row>
    <row r="329" spans="1:4" x14ac:dyDescent="0.2">
      <c r="A329" t="s">
        <v>93</v>
      </c>
      <c r="B329" t="s">
        <v>29</v>
      </c>
      <c r="C329">
        <v>2</v>
      </c>
      <c r="D329">
        <v>30</v>
      </c>
    </row>
    <row r="330" spans="1:4" x14ac:dyDescent="0.2">
      <c r="A330" t="s">
        <v>92</v>
      </c>
      <c r="B330" t="s">
        <v>30</v>
      </c>
      <c r="C330">
        <v>0</v>
      </c>
      <c r="D330">
        <v>183</v>
      </c>
    </row>
    <row r="331" spans="1:4" x14ac:dyDescent="0.2">
      <c r="A331" t="s">
        <v>92</v>
      </c>
      <c r="B331" t="s">
        <v>30</v>
      </c>
      <c r="C331" t="s">
        <v>172</v>
      </c>
      <c r="D331">
        <v>183</v>
      </c>
    </row>
    <row r="332" spans="1:4" x14ac:dyDescent="0.2">
      <c r="A332" t="s">
        <v>92</v>
      </c>
      <c r="B332" t="s">
        <v>30</v>
      </c>
      <c r="C332" t="s">
        <v>172</v>
      </c>
      <c r="D332">
        <v>183</v>
      </c>
    </row>
    <row r="333" spans="1:4" x14ac:dyDescent="0.2">
      <c r="A333" t="s">
        <v>92</v>
      </c>
      <c r="B333" t="s">
        <v>30</v>
      </c>
      <c r="C333">
        <v>0</v>
      </c>
      <c r="D333">
        <v>183</v>
      </c>
    </row>
    <row r="334" spans="1:4" x14ac:dyDescent="0.2">
      <c r="A334" t="s">
        <v>92</v>
      </c>
      <c r="B334" t="s">
        <v>30</v>
      </c>
      <c r="C334" t="s">
        <v>172</v>
      </c>
      <c r="D334">
        <v>183</v>
      </c>
    </row>
    <row r="335" spans="1:4" x14ac:dyDescent="0.2">
      <c r="A335" t="s">
        <v>92</v>
      </c>
      <c r="B335" t="s">
        <v>30</v>
      </c>
      <c r="C335">
        <v>0</v>
      </c>
      <c r="D335">
        <v>183</v>
      </c>
    </row>
    <row r="336" spans="1:4" x14ac:dyDescent="0.2">
      <c r="A336" t="s">
        <v>92</v>
      </c>
      <c r="B336" t="s">
        <v>31</v>
      </c>
      <c r="C336" t="s">
        <v>173</v>
      </c>
      <c r="D336">
        <v>730</v>
      </c>
    </row>
    <row r="337" spans="1:4" x14ac:dyDescent="0.2">
      <c r="A337" t="s">
        <v>92</v>
      </c>
      <c r="B337" t="s">
        <v>31</v>
      </c>
      <c r="C337">
        <v>0</v>
      </c>
      <c r="D337">
        <v>730</v>
      </c>
    </row>
    <row r="338" spans="1:4" x14ac:dyDescent="0.2">
      <c r="A338" t="s">
        <v>92</v>
      </c>
      <c r="B338" t="s">
        <v>31</v>
      </c>
      <c r="C338" t="s">
        <v>173</v>
      </c>
      <c r="D338">
        <v>730</v>
      </c>
    </row>
    <row r="339" spans="1:4" x14ac:dyDescent="0.2">
      <c r="A339" t="s">
        <v>92</v>
      </c>
      <c r="B339" t="s">
        <v>31</v>
      </c>
      <c r="C339" t="s">
        <v>174</v>
      </c>
      <c r="D339">
        <v>730</v>
      </c>
    </row>
    <row r="340" spans="1:4" x14ac:dyDescent="0.2">
      <c r="A340" t="s">
        <v>92</v>
      </c>
      <c r="B340" t="s">
        <v>31</v>
      </c>
      <c r="C340" t="s">
        <v>173</v>
      </c>
      <c r="D340">
        <v>730</v>
      </c>
    </row>
    <row r="341" spans="1:4" x14ac:dyDescent="0.2">
      <c r="A341" t="s">
        <v>92</v>
      </c>
      <c r="B341" t="s">
        <v>31</v>
      </c>
      <c r="C341" t="s">
        <v>173</v>
      </c>
      <c r="D341">
        <v>730</v>
      </c>
    </row>
    <row r="342" spans="1:4" x14ac:dyDescent="0.2">
      <c r="A342" t="s">
        <v>92</v>
      </c>
      <c r="B342" t="s">
        <v>31</v>
      </c>
      <c r="C342">
        <v>987</v>
      </c>
      <c r="D342">
        <v>730</v>
      </c>
    </row>
    <row r="343" spans="1:4" x14ac:dyDescent="0.2">
      <c r="A343" t="s">
        <v>92</v>
      </c>
      <c r="B343" t="s">
        <v>31</v>
      </c>
      <c r="C343">
        <v>0</v>
      </c>
      <c r="D343">
        <v>730</v>
      </c>
    </row>
    <row r="344" spans="1:4" x14ac:dyDescent="0.2">
      <c r="A344" t="s">
        <v>92</v>
      </c>
      <c r="B344" t="s">
        <v>31</v>
      </c>
      <c r="C344" t="s">
        <v>173</v>
      </c>
      <c r="D344">
        <v>730</v>
      </c>
    </row>
    <row r="345" spans="1:4" x14ac:dyDescent="0.2">
      <c r="A345" t="s">
        <v>92</v>
      </c>
      <c r="B345" t="s">
        <v>31</v>
      </c>
      <c r="C345" t="s">
        <v>173</v>
      </c>
      <c r="D345">
        <v>730</v>
      </c>
    </row>
    <row r="346" spans="1:4" x14ac:dyDescent="0.2">
      <c r="A346" t="s">
        <v>92</v>
      </c>
      <c r="B346" t="s">
        <v>31</v>
      </c>
      <c r="C346">
        <v>0</v>
      </c>
      <c r="D346">
        <v>730</v>
      </c>
    </row>
    <row r="347" spans="1:4" x14ac:dyDescent="0.2">
      <c r="A347" t="s">
        <v>92</v>
      </c>
      <c r="B347" t="s">
        <v>31</v>
      </c>
      <c r="C347" t="s">
        <v>173</v>
      </c>
      <c r="D347">
        <v>730</v>
      </c>
    </row>
    <row r="348" spans="1:4" x14ac:dyDescent="0.2">
      <c r="A348" t="s">
        <v>92</v>
      </c>
      <c r="B348" t="s">
        <v>31</v>
      </c>
      <c r="C348" t="s">
        <v>173</v>
      </c>
      <c r="D348">
        <v>730</v>
      </c>
    </row>
    <row r="349" spans="1:4" x14ac:dyDescent="0.2">
      <c r="A349" t="s">
        <v>92</v>
      </c>
      <c r="B349" t="s">
        <v>31</v>
      </c>
      <c r="C349">
        <v>987</v>
      </c>
      <c r="D349">
        <v>730</v>
      </c>
    </row>
    <row r="350" spans="1:4" x14ac:dyDescent="0.2">
      <c r="A350" t="s">
        <v>92</v>
      </c>
      <c r="B350" t="s">
        <v>31</v>
      </c>
      <c r="C350">
        <v>0</v>
      </c>
      <c r="D350">
        <v>730</v>
      </c>
    </row>
    <row r="351" spans="1:4" x14ac:dyDescent="0.2">
      <c r="A351" t="s">
        <v>92</v>
      </c>
      <c r="B351" t="s">
        <v>31</v>
      </c>
      <c r="C351" t="s">
        <v>174</v>
      </c>
      <c r="D351">
        <v>730</v>
      </c>
    </row>
    <row r="352" spans="1:4" x14ac:dyDescent="0.2">
      <c r="A352" t="s">
        <v>92</v>
      </c>
      <c r="B352" t="s">
        <v>32</v>
      </c>
      <c r="C352">
        <v>67</v>
      </c>
      <c r="D352" t="s">
        <v>175</v>
      </c>
    </row>
    <row r="353" spans="1:4" x14ac:dyDescent="0.2">
      <c r="A353" t="s">
        <v>92</v>
      </c>
      <c r="B353" t="s">
        <v>32</v>
      </c>
      <c r="C353">
        <v>73</v>
      </c>
      <c r="D353" t="s">
        <v>175</v>
      </c>
    </row>
    <row r="354" spans="1:4" x14ac:dyDescent="0.2">
      <c r="A354" t="s">
        <v>92</v>
      </c>
      <c r="B354" t="s">
        <v>32</v>
      </c>
      <c r="C354">
        <v>72</v>
      </c>
      <c r="D354" t="s">
        <v>175</v>
      </c>
    </row>
    <row r="355" spans="1:4" x14ac:dyDescent="0.2">
      <c r="A355" t="s">
        <v>92</v>
      </c>
      <c r="B355" t="s">
        <v>32</v>
      </c>
      <c r="C355">
        <v>71</v>
      </c>
      <c r="D355" t="s">
        <v>175</v>
      </c>
    </row>
    <row r="356" spans="1:4" x14ac:dyDescent="0.2">
      <c r="A356" t="s">
        <v>92</v>
      </c>
      <c r="B356" t="s">
        <v>32</v>
      </c>
      <c r="C356">
        <v>69</v>
      </c>
      <c r="D356" t="s">
        <v>175</v>
      </c>
    </row>
    <row r="357" spans="1:4" x14ac:dyDescent="0.2">
      <c r="A357" t="s">
        <v>92</v>
      </c>
      <c r="B357" t="s">
        <v>32</v>
      </c>
      <c r="C357">
        <v>70</v>
      </c>
      <c r="D357" t="s">
        <v>175</v>
      </c>
    </row>
    <row r="358" spans="1:4" x14ac:dyDescent="0.2">
      <c r="A358" t="s">
        <v>92</v>
      </c>
      <c r="B358" t="s">
        <v>32</v>
      </c>
      <c r="C358">
        <v>74</v>
      </c>
      <c r="D358" t="s">
        <v>175</v>
      </c>
    </row>
    <row r="359" spans="1:4" x14ac:dyDescent="0.2">
      <c r="A359" t="s">
        <v>92</v>
      </c>
      <c r="B359" t="s">
        <v>32</v>
      </c>
      <c r="C359">
        <v>5</v>
      </c>
      <c r="D359" t="s">
        <v>175</v>
      </c>
    </row>
    <row r="360" spans="1:4" x14ac:dyDescent="0.2">
      <c r="A360" t="s">
        <v>92</v>
      </c>
      <c r="B360" t="s">
        <v>32</v>
      </c>
      <c r="C360">
        <v>74</v>
      </c>
      <c r="D360" t="s">
        <v>175</v>
      </c>
    </row>
    <row r="361" spans="1:4" x14ac:dyDescent="0.2">
      <c r="A361" t="s">
        <v>92</v>
      </c>
      <c r="B361" t="s">
        <v>32</v>
      </c>
      <c r="C361">
        <v>74</v>
      </c>
      <c r="D361" t="s">
        <v>175</v>
      </c>
    </row>
    <row r="362" spans="1:4" x14ac:dyDescent="0.2">
      <c r="A362" t="s">
        <v>92</v>
      </c>
      <c r="B362" t="s">
        <v>32</v>
      </c>
      <c r="C362">
        <v>74</v>
      </c>
      <c r="D362" t="s">
        <v>175</v>
      </c>
    </row>
    <row r="363" spans="1:4" x14ac:dyDescent="0.2">
      <c r="A363" t="s">
        <v>92</v>
      </c>
      <c r="B363" t="s">
        <v>32</v>
      </c>
      <c r="C363">
        <v>5</v>
      </c>
      <c r="D363" t="s">
        <v>175</v>
      </c>
    </row>
    <row r="364" spans="1:4" x14ac:dyDescent="0.2">
      <c r="A364" t="s">
        <v>92</v>
      </c>
      <c r="B364" t="s">
        <v>32</v>
      </c>
      <c r="C364">
        <v>74</v>
      </c>
      <c r="D364" t="s">
        <v>175</v>
      </c>
    </row>
    <row r="365" spans="1:4" x14ac:dyDescent="0.2">
      <c r="A365" t="s">
        <v>92</v>
      </c>
      <c r="B365" t="s">
        <v>32</v>
      </c>
      <c r="C365">
        <v>74</v>
      </c>
      <c r="D365" t="s">
        <v>175</v>
      </c>
    </row>
    <row r="366" spans="1:4" x14ac:dyDescent="0.2">
      <c r="A366" t="s">
        <v>92</v>
      </c>
      <c r="B366" t="s">
        <v>32</v>
      </c>
      <c r="C366">
        <v>5</v>
      </c>
      <c r="D366" t="s">
        <v>175</v>
      </c>
    </row>
    <row r="367" spans="1:4" x14ac:dyDescent="0.2">
      <c r="A367" t="s">
        <v>92</v>
      </c>
      <c r="B367" t="s">
        <v>32</v>
      </c>
      <c r="C367">
        <v>319</v>
      </c>
      <c r="D367" t="s">
        <v>175</v>
      </c>
    </row>
    <row r="368" spans="1:4" x14ac:dyDescent="0.2">
      <c r="A368" t="s">
        <v>92</v>
      </c>
      <c r="B368" t="s">
        <v>32</v>
      </c>
      <c r="C368">
        <v>351</v>
      </c>
      <c r="D368" t="s">
        <v>175</v>
      </c>
    </row>
    <row r="369" spans="1:4" x14ac:dyDescent="0.2">
      <c r="A369" t="s">
        <v>92</v>
      </c>
      <c r="B369" t="s">
        <v>32</v>
      </c>
      <c r="C369">
        <v>351</v>
      </c>
      <c r="D369" t="s">
        <v>175</v>
      </c>
    </row>
    <row r="370" spans="1:4" x14ac:dyDescent="0.2">
      <c r="A370" t="s">
        <v>92</v>
      </c>
      <c r="B370" t="s">
        <v>32</v>
      </c>
      <c r="C370">
        <v>319</v>
      </c>
      <c r="D370" t="s">
        <v>175</v>
      </c>
    </row>
    <row r="371" spans="1:4" x14ac:dyDescent="0.2">
      <c r="A371" t="s">
        <v>92</v>
      </c>
      <c r="B371" t="s">
        <v>32</v>
      </c>
      <c r="C371">
        <v>9</v>
      </c>
      <c r="D371" t="s">
        <v>175</v>
      </c>
    </row>
    <row r="372" spans="1:4" x14ac:dyDescent="0.2">
      <c r="A372" t="s">
        <v>92</v>
      </c>
      <c r="B372" t="s">
        <v>32</v>
      </c>
      <c r="C372">
        <v>9</v>
      </c>
      <c r="D372" t="s">
        <v>175</v>
      </c>
    </row>
    <row r="373" spans="1:4" x14ac:dyDescent="0.2">
      <c r="A373" t="s">
        <v>92</v>
      </c>
      <c r="B373" t="s">
        <v>32</v>
      </c>
      <c r="C373">
        <v>21</v>
      </c>
      <c r="D373" t="s">
        <v>175</v>
      </c>
    </row>
    <row r="374" spans="1:4" x14ac:dyDescent="0.2">
      <c r="A374" t="s">
        <v>92</v>
      </c>
      <c r="B374" t="s">
        <v>32</v>
      </c>
      <c r="C374" t="s">
        <v>176</v>
      </c>
      <c r="D374" t="s">
        <v>175</v>
      </c>
    </row>
    <row r="375" spans="1:4" x14ac:dyDescent="0.2">
      <c r="A375" t="s">
        <v>92</v>
      </c>
      <c r="B375" t="s">
        <v>32</v>
      </c>
      <c r="C375" t="s">
        <v>177</v>
      </c>
      <c r="D375" t="s">
        <v>175</v>
      </c>
    </row>
    <row r="376" spans="1:4" x14ac:dyDescent="0.2">
      <c r="A376" t="s">
        <v>92</v>
      </c>
      <c r="B376" t="s">
        <v>32</v>
      </c>
      <c r="C376" t="s">
        <v>178</v>
      </c>
      <c r="D376" t="s">
        <v>175</v>
      </c>
    </row>
    <row r="377" spans="1:4" x14ac:dyDescent="0.2">
      <c r="A377" t="s">
        <v>92</v>
      </c>
      <c r="B377" t="s">
        <v>32</v>
      </c>
      <c r="C377">
        <v>2</v>
      </c>
      <c r="D377" t="s">
        <v>175</v>
      </c>
    </row>
    <row r="378" spans="1:4" x14ac:dyDescent="0.2">
      <c r="A378" t="s">
        <v>92</v>
      </c>
      <c r="B378" t="s">
        <v>32</v>
      </c>
      <c r="C378" t="s">
        <v>176</v>
      </c>
      <c r="D378" t="s">
        <v>175</v>
      </c>
    </row>
    <row r="379" spans="1:4" x14ac:dyDescent="0.2">
      <c r="A379" t="s">
        <v>92</v>
      </c>
      <c r="B379" t="s">
        <v>32</v>
      </c>
      <c r="C379" t="s">
        <v>177</v>
      </c>
      <c r="D379" t="s">
        <v>175</v>
      </c>
    </row>
    <row r="380" spans="1:4" x14ac:dyDescent="0.2">
      <c r="A380" t="s">
        <v>92</v>
      </c>
      <c r="B380" t="s">
        <v>32</v>
      </c>
      <c r="C380" t="s">
        <v>178</v>
      </c>
      <c r="D380" t="s">
        <v>175</v>
      </c>
    </row>
    <row r="381" spans="1:4" x14ac:dyDescent="0.2">
      <c r="A381" t="s">
        <v>92</v>
      </c>
      <c r="B381" t="s">
        <v>32</v>
      </c>
      <c r="C381">
        <v>21</v>
      </c>
      <c r="D381" t="s">
        <v>175</v>
      </c>
    </row>
    <row r="382" spans="1:4" x14ac:dyDescent="0.2">
      <c r="A382" t="s">
        <v>92</v>
      </c>
      <c r="B382" t="s">
        <v>32</v>
      </c>
      <c r="C382">
        <v>4</v>
      </c>
      <c r="D382" t="s">
        <v>175</v>
      </c>
    </row>
    <row r="383" spans="1:4" x14ac:dyDescent="0.2">
      <c r="A383" t="s">
        <v>92</v>
      </c>
      <c r="B383" t="s">
        <v>32</v>
      </c>
      <c r="C383">
        <v>19</v>
      </c>
      <c r="D383" t="s">
        <v>175</v>
      </c>
    </row>
    <row r="384" spans="1:4" x14ac:dyDescent="0.2">
      <c r="A384" t="s">
        <v>92</v>
      </c>
      <c r="B384" t="s">
        <v>32</v>
      </c>
      <c r="C384">
        <v>20</v>
      </c>
      <c r="D384" t="s">
        <v>175</v>
      </c>
    </row>
    <row r="385" spans="1:4" x14ac:dyDescent="0.2">
      <c r="A385" t="s">
        <v>92</v>
      </c>
      <c r="B385" t="s">
        <v>32</v>
      </c>
      <c r="C385">
        <v>16</v>
      </c>
      <c r="D385" t="s">
        <v>175</v>
      </c>
    </row>
    <row r="386" spans="1:4" x14ac:dyDescent="0.2">
      <c r="A386" t="s">
        <v>92</v>
      </c>
      <c r="B386" t="s">
        <v>32</v>
      </c>
      <c r="C386">
        <v>9</v>
      </c>
      <c r="D386" t="s">
        <v>175</v>
      </c>
    </row>
    <row r="387" spans="1:4" x14ac:dyDescent="0.2">
      <c r="A387" t="s">
        <v>92</v>
      </c>
      <c r="B387" t="s">
        <v>32</v>
      </c>
      <c r="C387">
        <v>19</v>
      </c>
      <c r="D387" t="s">
        <v>175</v>
      </c>
    </row>
    <row r="388" spans="1:4" x14ac:dyDescent="0.2">
      <c r="A388" t="s">
        <v>92</v>
      </c>
      <c r="B388" t="s">
        <v>32</v>
      </c>
      <c r="C388">
        <v>13</v>
      </c>
      <c r="D388" t="s">
        <v>175</v>
      </c>
    </row>
    <row r="389" spans="1:4" x14ac:dyDescent="0.2">
      <c r="A389" t="s">
        <v>92</v>
      </c>
      <c r="B389" t="s">
        <v>32</v>
      </c>
      <c r="C389">
        <v>4</v>
      </c>
      <c r="D389" t="s">
        <v>175</v>
      </c>
    </row>
    <row r="390" spans="1:4" x14ac:dyDescent="0.2">
      <c r="A390" t="s">
        <v>92</v>
      </c>
      <c r="B390" t="s">
        <v>32</v>
      </c>
      <c r="C390">
        <v>16</v>
      </c>
      <c r="D390" t="s">
        <v>175</v>
      </c>
    </row>
    <row r="391" spans="1:4" x14ac:dyDescent="0.2">
      <c r="A391" t="s">
        <v>92</v>
      </c>
      <c r="B391" t="s">
        <v>32</v>
      </c>
      <c r="C391">
        <v>7</v>
      </c>
      <c r="D391" t="s">
        <v>175</v>
      </c>
    </row>
    <row r="392" spans="1:4" x14ac:dyDescent="0.2">
      <c r="A392" t="s">
        <v>92</v>
      </c>
      <c r="B392" t="s">
        <v>32</v>
      </c>
      <c r="C392">
        <v>15</v>
      </c>
      <c r="D392" t="s">
        <v>175</v>
      </c>
    </row>
    <row r="393" spans="1:4" x14ac:dyDescent="0.2">
      <c r="A393" t="s">
        <v>92</v>
      </c>
      <c r="B393" t="s">
        <v>32</v>
      </c>
      <c r="C393">
        <v>9</v>
      </c>
      <c r="D393" t="s">
        <v>175</v>
      </c>
    </row>
    <row r="394" spans="1:4" x14ac:dyDescent="0.2">
      <c r="A394" t="s">
        <v>92</v>
      </c>
      <c r="B394" t="s">
        <v>32</v>
      </c>
      <c r="C394">
        <v>11</v>
      </c>
      <c r="D394" t="s">
        <v>175</v>
      </c>
    </row>
    <row r="395" spans="1:4" x14ac:dyDescent="0.2">
      <c r="A395" t="s">
        <v>92</v>
      </c>
      <c r="B395" t="s">
        <v>32</v>
      </c>
      <c r="C395">
        <v>20</v>
      </c>
      <c r="D395" t="s">
        <v>175</v>
      </c>
    </row>
    <row r="396" spans="1:4" x14ac:dyDescent="0.2">
      <c r="A396" t="s">
        <v>92</v>
      </c>
      <c r="B396" t="s">
        <v>32</v>
      </c>
      <c r="C396">
        <v>11</v>
      </c>
      <c r="D396" t="s">
        <v>175</v>
      </c>
    </row>
    <row r="397" spans="1:4" x14ac:dyDescent="0.2">
      <c r="A397" t="s">
        <v>92</v>
      </c>
      <c r="B397" t="s">
        <v>32</v>
      </c>
      <c r="C397">
        <v>13</v>
      </c>
      <c r="D397" t="s">
        <v>175</v>
      </c>
    </row>
    <row r="398" spans="1:4" x14ac:dyDescent="0.2">
      <c r="A398" t="s">
        <v>92</v>
      </c>
      <c r="B398" t="s">
        <v>32</v>
      </c>
      <c r="C398">
        <v>7</v>
      </c>
      <c r="D398" t="s">
        <v>175</v>
      </c>
    </row>
    <row r="399" spans="1:4" x14ac:dyDescent="0.2">
      <c r="A399" t="s">
        <v>92</v>
      </c>
      <c r="B399" t="s">
        <v>32</v>
      </c>
      <c r="C399">
        <v>13</v>
      </c>
      <c r="D399" t="s">
        <v>175</v>
      </c>
    </row>
    <row r="400" spans="1:4" x14ac:dyDescent="0.2">
      <c r="A400" t="s">
        <v>92</v>
      </c>
      <c r="B400" t="s">
        <v>32</v>
      </c>
      <c r="C400">
        <v>13</v>
      </c>
      <c r="D400" t="s">
        <v>175</v>
      </c>
    </row>
    <row r="401" spans="1:4" x14ac:dyDescent="0.2">
      <c r="A401" t="s">
        <v>92</v>
      </c>
      <c r="B401" t="s">
        <v>32</v>
      </c>
      <c r="C401">
        <v>22</v>
      </c>
      <c r="D401" t="s">
        <v>175</v>
      </c>
    </row>
    <row r="402" spans="1:4" x14ac:dyDescent="0.2">
      <c r="A402" t="s">
        <v>92</v>
      </c>
      <c r="B402" t="s">
        <v>32</v>
      </c>
      <c r="C402">
        <v>15</v>
      </c>
      <c r="D402" t="s">
        <v>175</v>
      </c>
    </row>
    <row r="403" spans="1:4" x14ac:dyDescent="0.2">
      <c r="A403" t="s">
        <v>92</v>
      </c>
      <c r="B403" t="s">
        <v>32</v>
      </c>
      <c r="C403">
        <v>19</v>
      </c>
      <c r="D403" t="s">
        <v>175</v>
      </c>
    </row>
    <row r="404" spans="1:4" x14ac:dyDescent="0.2">
      <c r="A404" t="s">
        <v>92</v>
      </c>
      <c r="B404" t="s">
        <v>32</v>
      </c>
      <c r="C404">
        <v>19</v>
      </c>
      <c r="D404" t="s">
        <v>175</v>
      </c>
    </row>
    <row r="405" spans="1:4" x14ac:dyDescent="0.2">
      <c r="A405" t="s">
        <v>92</v>
      </c>
      <c r="B405" t="s">
        <v>32</v>
      </c>
      <c r="C405">
        <v>11</v>
      </c>
      <c r="D405" t="s">
        <v>175</v>
      </c>
    </row>
    <row r="406" spans="1:4" x14ac:dyDescent="0.2">
      <c r="A406" t="s">
        <v>92</v>
      </c>
      <c r="B406" t="s">
        <v>32</v>
      </c>
      <c r="C406">
        <v>22</v>
      </c>
      <c r="D406" t="s">
        <v>175</v>
      </c>
    </row>
    <row r="407" spans="1:4" x14ac:dyDescent="0.2">
      <c r="A407" t="s">
        <v>92</v>
      </c>
      <c r="B407" t="s">
        <v>32</v>
      </c>
      <c r="C407">
        <v>11</v>
      </c>
      <c r="D407" t="s">
        <v>175</v>
      </c>
    </row>
    <row r="408" spans="1:4" x14ac:dyDescent="0.2">
      <c r="A408" t="s">
        <v>92</v>
      </c>
      <c r="B408" t="s">
        <v>32</v>
      </c>
      <c r="C408" t="s">
        <v>179</v>
      </c>
      <c r="D408" t="s">
        <v>175</v>
      </c>
    </row>
    <row r="409" spans="1:4" x14ac:dyDescent="0.2">
      <c r="A409" t="s">
        <v>92</v>
      </c>
      <c r="B409" t="s">
        <v>32</v>
      </c>
      <c r="C409">
        <v>1</v>
      </c>
      <c r="D409" t="s">
        <v>175</v>
      </c>
    </row>
    <row r="410" spans="1:4" x14ac:dyDescent="0.2">
      <c r="A410" t="s">
        <v>92</v>
      </c>
      <c r="B410" t="s">
        <v>32</v>
      </c>
      <c r="C410" t="s">
        <v>179</v>
      </c>
      <c r="D410" t="s">
        <v>175</v>
      </c>
    </row>
    <row r="411" spans="1:4" x14ac:dyDescent="0.2">
      <c r="A411" t="s">
        <v>92</v>
      </c>
      <c r="B411" t="s">
        <v>32</v>
      </c>
      <c r="C411" t="s">
        <v>179</v>
      </c>
      <c r="D411" t="s">
        <v>175</v>
      </c>
    </row>
    <row r="412" spans="1:4" x14ac:dyDescent="0.2">
      <c r="A412" t="s">
        <v>92</v>
      </c>
      <c r="B412" t="s">
        <v>32</v>
      </c>
      <c r="C412">
        <v>1</v>
      </c>
      <c r="D412" t="s">
        <v>175</v>
      </c>
    </row>
    <row r="413" spans="1:4" x14ac:dyDescent="0.2">
      <c r="A413" t="s">
        <v>92</v>
      </c>
      <c r="B413" t="s">
        <v>32</v>
      </c>
      <c r="C413" t="s">
        <v>179</v>
      </c>
      <c r="D413" t="s">
        <v>175</v>
      </c>
    </row>
    <row r="414" spans="1:4" x14ac:dyDescent="0.2">
      <c r="A414" t="s">
        <v>92</v>
      </c>
      <c r="B414" t="s">
        <v>32</v>
      </c>
      <c r="C414" t="s">
        <v>179</v>
      </c>
      <c r="D414" t="s">
        <v>175</v>
      </c>
    </row>
    <row r="415" spans="1:4" x14ac:dyDescent="0.2">
      <c r="A415" t="s">
        <v>92</v>
      </c>
      <c r="B415" t="s">
        <v>32</v>
      </c>
      <c r="C415" t="s">
        <v>179</v>
      </c>
      <c r="D415" t="s">
        <v>175</v>
      </c>
    </row>
    <row r="416" spans="1:4" x14ac:dyDescent="0.2">
      <c r="A416" t="s">
        <v>92</v>
      </c>
      <c r="B416" t="s">
        <v>32</v>
      </c>
      <c r="C416">
        <v>1</v>
      </c>
      <c r="D416" t="s">
        <v>175</v>
      </c>
    </row>
    <row r="417" spans="1:4" x14ac:dyDescent="0.2">
      <c r="A417" t="s">
        <v>92</v>
      </c>
      <c r="B417" t="s">
        <v>32</v>
      </c>
      <c r="C417" t="s">
        <v>179</v>
      </c>
      <c r="D417" t="s">
        <v>175</v>
      </c>
    </row>
    <row r="418" spans="1:4" x14ac:dyDescent="0.2">
      <c r="A418" t="s">
        <v>92</v>
      </c>
      <c r="B418" t="s">
        <v>32</v>
      </c>
      <c r="C418" t="s">
        <v>179</v>
      </c>
      <c r="D418" t="s">
        <v>175</v>
      </c>
    </row>
    <row r="419" spans="1:4" x14ac:dyDescent="0.2">
      <c r="A419" t="s">
        <v>92</v>
      </c>
      <c r="B419" t="s">
        <v>32</v>
      </c>
      <c r="C419">
        <v>1</v>
      </c>
      <c r="D419" t="s">
        <v>175</v>
      </c>
    </row>
    <row r="420" spans="1:4" x14ac:dyDescent="0.2">
      <c r="A420" t="s">
        <v>92</v>
      </c>
      <c r="B420" t="s">
        <v>32</v>
      </c>
      <c r="C420">
        <v>1</v>
      </c>
      <c r="D420" t="s">
        <v>175</v>
      </c>
    </row>
    <row r="421" spans="1:4" x14ac:dyDescent="0.2">
      <c r="A421" t="s">
        <v>92</v>
      </c>
      <c r="B421" t="s">
        <v>32</v>
      </c>
      <c r="C421" t="s">
        <v>179</v>
      </c>
      <c r="D421" t="s">
        <v>175</v>
      </c>
    </row>
    <row r="422" spans="1:4" x14ac:dyDescent="0.2">
      <c r="A422" t="s">
        <v>92</v>
      </c>
      <c r="B422" t="s">
        <v>32</v>
      </c>
      <c r="C422" t="s">
        <v>179</v>
      </c>
      <c r="D422" t="s">
        <v>175</v>
      </c>
    </row>
    <row r="423" spans="1:4" x14ac:dyDescent="0.2">
      <c r="A423" t="s">
        <v>92</v>
      </c>
      <c r="B423" t="s">
        <v>32</v>
      </c>
      <c r="C423" t="s">
        <v>179</v>
      </c>
      <c r="D423" t="s">
        <v>175</v>
      </c>
    </row>
    <row r="424" spans="1:4" x14ac:dyDescent="0.2">
      <c r="A424" t="s">
        <v>92</v>
      </c>
      <c r="B424" t="s">
        <v>32</v>
      </c>
      <c r="C424">
        <v>1</v>
      </c>
      <c r="D424" t="s">
        <v>175</v>
      </c>
    </row>
    <row r="425" spans="1:4" x14ac:dyDescent="0.2">
      <c r="A425" t="s">
        <v>92</v>
      </c>
      <c r="B425" t="s">
        <v>32</v>
      </c>
      <c r="C425" t="s">
        <v>179</v>
      </c>
      <c r="D425" t="s">
        <v>175</v>
      </c>
    </row>
    <row r="426" spans="1:4" x14ac:dyDescent="0.2">
      <c r="A426" t="s">
        <v>92</v>
      </c>
      <c r="B426" t="s">
        <v>32</v>
      </c>
      <c r="C426" t="s">
        <v>179</v>
      </c>
      <c r="D426" t="s">
        <v>175</v>
      </c>
    </row>
    <row r="427" spans="1:4" x14ac:dyDescent="0.2">
      <c r="A427" t="s">
        <v>92</v>
      </c>
      <c r="B427" t="s">
        <v>32</v>
      </c>
      <c r="C427" t="s">
        <v>179</v>
      </c>
      <c r="D427" t="s">
        <v>175</v>
      </c>
    </row>
    <row r="428" spans="1:4" x14ac:dyDescent="0.2">
      <c r="A428" t="s">
        <v>92</v>
      </c>
      <c r="B428" t="s">
        <v>32</v>
      </c>
      <c r="C428">
        <v>1</v>
      </c>
      <c r="D428" t="s">
        <v>175</v>
      </c>
    </row>
    <row r="429" spans="1:4" x14ac:dyDescent="0.2">
      <c r="A429" t="s">
        <v>92</v>
      </c>
      <c r="B429" t="s">
        <v>32</v>
      </c>
      <c r="C429" t="s">
        <v>179</v>
      </c>
      <c r="D429" t="s">
        <v>175</v>
      </c>
    </row>
    <row r="430" spans="1:4" x14ac:dyDescent="0.2">
      <c r="A430" t="s">
        <v>92</v>
      </c>
      <c r="B430" t="s">
        <v>32</v>
      </c>
      <c r="C430" t="s">
        <v>179</v>
      </c>
      <c r="D430" t="s">
        <v>175</v>
      </c>
    </row>
    <row r="431" spans="1:4" x14ac:dyDescent="0.2">
      <c r="A431" t="s">
        <v>92</v>
      </c>
      <c r="B431" t="s">
        <v>32</v>
      </c>
      <c r="C431">
        <v>1</v>
      </c>
      <c r="D431" t="s">
        <v>175</v>
      </c>
    </row>
    <row r="432" spans="1:4" x14ac:dyDescent="0.2">
      <c r="A432" t="s">
        <v>92</v>
      </c>
      <c r="B432" t="s">
        <v>32</v>
      </c>
      <c r="C432" t="s">
        <v>179</v>
      </c>
      <c r="D432" t="s">
        <v>175</v>
      </c>
    </row>
    <row r="433" spans="1:4" x14ac:dyDescent="0.2">
      <c r="A433" t="s">
        <v>92</v>
      </c>
      <c r="B433" t="s">
        <v>32</v>
      </c>
      <c r="C433" t="s">
        <v>179</v>
      </c>
      <c r="D433" t="s">
        <v>175</v>
      </c>
    </row>
    <row r="434" spans="1:4" x14ac:dyDescent="0.2">
      <c r="A434" t="s">
        <v>92</v>
      </c>
      <c r="B434" t="s">
        <v>32</v>
      </c>
      <c r="C434">
        <v>1</v>
      </c>
      <c r="D434" t="s">
        <v>175</v>
      </c>
    </row>
    <row r="435" spans="1:4" x14ac:dyDescent="0.2">
      <c r="A435" t="s">
        <v>92</v>
      </c>
      <c r="B435" t="s">
        <v>32</v>
      </c>
      <c r="C435">
        <v>1</v>
      </c>
      <c r="D435" t="s">
        <v>175</v>
      </c>
    </row>
    <row r="436" spans="1:4" x14ac:dyDescent="0.2">
      <c r="A436" t="s">
        <v>92</v>
      </c>
      <c r="B436" t="s">
        <v>32</v>
      </c>
      <c r="C436">
        <v>25</v>
      </c>
      <c r="D436" t="s">
        <v>175</v>
      </c>
    </row>
    <row r="437" spans="1:4" x14ac:dyDescent="0.2">
      <c r="A437" t="s">
        <v>92</v>
      </c>
      <c r="B437" t="s">
        <v>32</v>
      </c>
      <c r="C437">
        <v>1</v>
      </c>
      <c r="D437" t="s">
        <v>175</v>
      </c>
    </row>
    <row r="438" spans="1:4" x14ac:dyDescent="0.2">
      <c r="A438" t="s">
        <v>92</v>
      </c>
      <c r="B438" t="s">
        <v>32</v>
      </c>
      <c r="C438">
        <v>25</v>
      </c>
      <c r="D438" t="s">
        <v>175</v>
      </c>
    </row>
    <row r="439" spans="1:4" x14ac:dyDescent="0.2">
      <c r="A439" t="s">
        <v>92</v>
      </c>
      <c r="B439" t="s">
        <v>32</v>
      </c>
      <c r="C439">
        <v>78</v>
      </c>
      <c r="D439" t="s">
        <v>175</v>
      </c>
    </row>
    <row r="440" spans="1:4" x14ac:dyDescent="0.2">
      <c r="A440" t="s">
        <v>92</v>
      </c>
      <c r="B440" t="s">
        <v>32</v>
      </c>
      <c r="C440">
        <v>78</v>
      </c>
      <c r="D440" t="s">
        <v>175</v>
      </c>
    </row>
    <row r="441" spans="1:4" x14ac:dyDescent="0.2">
      <c r="A441" t="s">
        <v>92</v>
      </c>
      <c r="B441" t="s">
        <v>32</v>
      </c>
      <c r="C441" t="s">
        <v>169</v>
      </c>
      <c r="D441" t="s">
        <v>175</v>
      </c>
    </row>
    <row r="442" spans="1:4" x14ac:dyDescent="0.2">
      <c r="A442" t="s">
        <v>93</v>
      </c>
      <c r="B442" t="s">
        <v>95</v>
      </c>
      <c r="C442">
        <v>1</v>
      </c>
      <c r="D442">
        <v>49</v>
      </c>
    </row>
    <row r="443" spans="1:4" x14ac:dyDescent="0.2">
      <c r="A443" t="s">
        <v>93</v>
      </c>
      <c r="B443" t="s">
        <v>95</v>
      </c>
      <c r="C443">
        <v>2</v>
      </c>
      <c r="D443">
        <v>49</v>
      </c>
    </row>
    <row r="444" spans="1:4" x14ac:dyDescent="0.2">
      <c r="A444" t="s">
        <v>93</v>
      </c>
      <c r="B444" t="s">
        <v>95</v>
      </c>
      <c r="C444">
        <v>2</v>
      </c>
      <c r="D444">
        <v>49</v>
      </c>
    </row>
    <row r="445" spans="1:4" x14ac:dyDescent="0.2">
      <c r="A445" t="s">
        <v>93</v>
      </c>
      <c r="B445" t="s">
        <v>95</v>
      </c>
      <c r="C445">
        <v>1</v>
      </c>
      <c r="D445">
        <v>49</v>
      </c>
    </row>
    <row r="446" spans="1:4" x14ac:dyDescent="0.2">
      <c r="A446" t="s">
        <v>93</v>
      </c>
      <c r="B446" t="s">
        <v>95</v>
      </c>
      <c r="C446">
        <v>1</v>
      </c>
      <c r="D446">
        <v>49</v>
      </c>
    </row>
    <row r="447" spans="1:4" x14ac:dyDescent="0.2">
      <c r="A447" t="s">
        <v>93</v>
      </c>
      <c r="B447" t="s">
        <v>95</v>
      </c>
      <c r="C447">
        <v>1</v>
      </c>
      <c r="D447">
        <v>49</v>
      </c>
    </row>
    <row r="448" spans="1:4" x14ac:dyDescent="0.2">
      <c r="A448" t="s">
        <v>93</v>
      </c>
      <c r="B448" t="s">
        <v>95</v>
      </c>
      <c r="C448">
        <v>1</v>
      </c>
      <c r="D448">
        <v>49</v>
      </c>
    </row>
    <row r="449" spans="1:4" x14ac:dyDescent="0.2">
      <c r="A449" t="s">
        <v>93</v>
      </c>
      <c r="B449" t="s">
        <v>95</v>
      </c>
      <c r="C449">
        <v>1</v>
      </c>
      <c r="D449">
        <v>49</v>
      </c>
    </row>
    <row r="450" spans="1:4" x14ac:dyDescent="0.2">
      <c r="A450" t="s">
        <v>93</v>
      </c>
      <c r="B450" t="s">
        <v>95</v>
      </c>
      <c r="C450">
        <v>1</v>
      </c>
      <c r="D450">
        <v>49</v>
      </c>
    </row>
    <row r="451" spans="1:4" x14ac:dyDescent="0.2">
      <c r="A451" t="s">
        <v>93</v>
      </c>
      <c r="B451" t="s">
        <v>95</v>
      </c>
      <c r="C451">
        <v>1</v>
      </c>
      <c r="D451">
        <v>49</v>
      </c>
    </row>
    <row r="452" spans="1:4" x14ac:dyDescent="0.2">
      <c r="A452" t="s">
        <v>93</v>
      </c>
      <c r="B452" t="s">
        <v>95</v>
      </c>
      <c r="C452">
        <v>2</v>
      </c>
      <c r="D452">
        <v>49</v>
      </c>
    </row>
    <row r="453" spans="1:4" x14ac:dyDescent="0.2">
      <c r="A453" t="s">
        <v>93</v>
      </c>
      <c r="B453" t="s">
        <v>95</v>
      </c>
      <c r="C453">
        <v>2</v>
      </c>
      <c r="D453">
        <v>49</v>
      </c>
    </row>
    <row r="454" spans="1:4" x14ac:dyDescent="0.2">
      <c r="A454" t="s">
        <v>92</v>
      </c>
      <c r="B454" t="s">
        <v>34</v>
      </c>
      <c r="C454">
        <v>1</v>
      </c>
      <c r="D454" t="s">
        <v>180</v>
      </c>
    </row>
    <row r="455" spans="1:4" x14ac:dyDescent="0.2">
      <c r="A455" t="s">
        <v>92</v>
      </c>
      <c r="B455" t="s">
        <v>34</v>
      </c>
      <c r="C455">
        <v>0</v>
      </c>
      <c r="D455" t="s">
        <v>180</v>
      </c>
    </row>
    <row r="456" spans="1:4" x14ac:dyDescent="0.2">
      <c r="A456" t="s">
        <v>92</v>
      </c>
      <c r="B456" t="s">
        <v>34</v>
      </c>
      <c r="C456">
        <v>2</v>
      </c>
      <c r="D456" t="s">
        <v>180</v>
      </c>
    </row>
    <row r="457" spans="1:4" x14ac:dyDescent="0.2">
      <c r="A457" t="s">
        <v>92</v>
      </c>
      <c r="B457" t="s">
        <v>34</v>
      </c>
      <c r="C457">
        <v>3</v>
      </c>
      <c r="D457" t="s">
        <v>180</v>
      </c>
    </row>
    <row r="458" spans="1:4" x14ac:dyDescent="0.2">
      <c r="A458" t="s">
        <v>92</v>
      </c>
      <c r="B458" t="s">
        <v>34</v>
      </c>
      <c r="C458">
        <v>0</v>
      </c>
      <c r="D458" t="s">
        <v>180</v>
      </c>
    </row>
    <row r="459" spans="1:4" x14ac:dyDescent="0.2">
      <c r="A459" t="s">
        <v>92</v>
      </c>
      <c r="B459" t="s">
        <v>34</v>
      </c>
      <c r="C459">
        <v>1</v>
      </c>
      <c r="D459" t="s">
        <v>180</v>
      </c>
    </row>
    <row r="460" spans="1:4" x14ac:dyDescent="0.2">
      <c r="A460" t="s">
        <v>92</v>
      </c>
      <c r="B460" t="s">
        <v>34</v>
      </c>
      <c r="C460">
        <v>1</v>
      </c>
      <c r="D460" t="s">
        <v>180</v>
      </c>
    </row>
    <row r="461" spans="1:4" x14ac:dyDescent="0.2">
      <c r="A461" t="s">
        <v>92</v>
      </c>
      <c r="B461" t="s">
        <v>34</v>
      </c>
      <c r="C461">
        <v>0</v>
      </c>
      <c r="D461" t="s">
        <v>180</v>
      </c>
    </row>
    <row r="462" spans="1:4" x14ac:dyDescent="0.2">
      <c r="A462" t="s">
        <v>92</v>
      </c>
      <c r="B462" t="s">
        <v>34</v>
      </c>
      <c r="C462">
        <v>1</v>
      </c>
      <c r="D462" t="s">
        <v>180</v>
      </c>
    </row>
    <row r="463" spans="1:4" x14ac:dyDescent="0.2">
      <c r="A463" t="s">
        <v>92</v>
      </c>
      <c r="B463" t="s">
        <v>34</v>
      </c>
      <c r="C463">
        <v>0</v>
      </c>
      <c r="D463" t="s">
        <v>180</v>
      </c>
    </row>
    <row r="464" spans="1:4" x14ac:dyDescent="0.2">
      <c r="A464" t="s">
        <v>92</v>
      </c>
      <c r="B464" t="s">
        <v>34</v>
      </c>
      <c r="C464">
        <v>4</v>
      </c>
      <c r="D464" t="s">
        <v>180</v>
      </c>
    </row>
    <row r="465" spans="1:4" x14ac:dyDescent="0.2">
      <c r="A465" t="s">
        <v>92</v>
      </c>
      <c r="B465" t="s">
        <v>34</v>
      </c>
      <c r="C465">
        <v>4</v>
      </c>
      <c r="D465" t="s">
        <v>180</v>
      </c>
    </row>
    <row r="466" spans="1:4" x14ac:dyDescent="0.2">
      <c r="A466" t="s">
        <v>92</v>
      </c>
      <c r="B466" t="s">
        <v>34</v>
      </c>
      <c r="C466">
        <v>1</v>
      </c>
      <c r="D466" t="s">
        <v>180</v>
      </c>
    </row>
    <row r="467" spans="1:4" x14ac:dyDescent="0.2">
      <c r="A467" t="s">
        <v>92</v>
      </c>
      <c r="B467" t="s">
        <v>34</v>
      </c>
      <c r="C467">
        <v>1</v>
      </c>
      <c r="D467" t="s">
        <v>180</v>
      </c>
    </row>
    <row r="468" spans="1:4" x14ac:dyDescent="0.2">
      <c r="A468" t="s">
        <v>92</v>
      </c>
      <c r="B468" t="s">
        <v>34</v>
      </c>
      <c r="C468">
        <v>2</v>
      </c>
      <c r="D468" t="s">
        <v>180</v>
      </c>
    </row>
    <row r="469" spans="1:4" x14ac:dyDescent="0.2">
      <c r="A469" t="s">
        <v>92</v>
      </c>
      <c r="B469" t="s">
        <v>34</v>
      </c>
      <c r="C469">
        <v>2</v>
      </c>
      <c r="D469" t="s">
        <v>180</v>
      </c>
    </row>
    <row r="470" spans="1:4" x14ac:dyDescent="0.2">
      <c r="A470" t="s">
        <v>92</v>
      </c>
      <c r="B470" t="s">
        <v>34</v>
      </c>
      <c r="C470">
        <v>2</v>
      </c>
      <c r="D470" t="s">
        <v>180</v>
      </c>
    </row>
    <row r="471" spans="1:4" x14ac:dyDescent="0.2">
      <c r="A471" t="s">
        <v>92</v>
      </c>
      <c r="B471" t="s">
        <v>34</v>
      </c>
      <c r="C471">
        <v>1</v>
      </c>
      <c r="D471" t="s">
        <v>180</v>
      </c>
    </row>
    <row r="472" spans="1:4" x14ac:dyDescent="0.2">
      <c r="A472" t="s">
        <v>92</v>
      </c>
      <c r="B472" t="s">
        <v>34</v>
      </c>
      <c r="C472">
        <v>1</v>
      </c>
      <c r="D472" t="s">
        <v>180</v>
      </c>
    </row>
    <row r="473" spans="1:4" x14ac:dyDescent="0.2">
      <c r="A473" t="s">
        <v>92</v>
      </c>
      <c r="B473" t="s">
        <v>34</v>
      </c>
      <c r="C473">
        <v>1</v>
      </c>
      <c r="D473" t="s">
        <v>180</v>
      </c>
    </row>
    <row r="474" spans="1:4" x14ac:dyDescent="0.2">
      <c r="A474" t="s">
        <v>92</v>
      </c>
      <c r="B474" t="s">
        <v>34</v>
      </c>
      <c r="C474">
        <v>1</v>
      </c>
      <c r="D474" t="s">
        <v>180</v>
      </c>
    </row>
    <row r="475" spans="1:4" x14ac:dyDescent="0.2">
      <c r="A475" t="s">
        <v>92</v>
      </c>
      <c r="B475" t="s">
        <v>34</v>
      </c>
      <c r="C475">
        <v>1</v>
      </c>
      <c r="D475" t="s">
        <v>180</v>
      </c>
    </row>
    <row r="476" spans="1:4" x14ac:dyDescent="0.2">
      <c r="A476" t="s">
        <v>92</v>
      </c>
      <c r="B476" t="s">
        <v>34</v>
      </c>
      <c r="C476">
        <v>2</v>
      </c>
      <c r="D476" t="s">
        <v>180</v>
      </c>
    </row>
    <row r="477" spans="1:4" x14ac:dyDescent="0.2">
      <c r="A477" t="s">
        <v>92</v>
      </c>
      <c r="B477" t="s">
        <v>34</v>
      </c>
      <c r="C477">
        <v>1</v>
      </c>
      <c r="D477" t="s">
        <v>180</v>
      </c>
    </row>
    <row r="478" spans="1:4" x14ac:dyDescent="0.2">
      <c r="A478" t="s">
        <v>92</v>
      </c>
      <c r="B478" t="s">
        <v>34</v>
      </c>
      <c r="C478" t="s">
        <v>181</v>
      </c>
      <c r="D478" t="s">
        <v>180</v>
      </c>
    </row>
    <row r="479" spans="1:4" x14ac:dyDescent="0.2">
      <c r="A479" t="s">
        <v>92</v>
      </c>
      <c r="B479" t="s">
        <v>34</v>
      </c>
      <c r="C479" t="s">
        <v>182</v>
      </c>
      <c r="D479" t="s">
        <v>180</v>
      </c>
    </row>
    <row r="480" spans="1:4" x14ac:dyDescent="0.2">
      <c r="A480" t="s">
        <v>92</v>
      </c>
      <c r="B480" t="s">
        <v>34</v>
      </c>
      <c r="C480">
        <v>1</v>
      </c>
      <c r="D480" t="s">
        <v>180</v>
      </c>
    </row>
    <row r="481" spans="1:4" x14ac:dyDescent="0.2">
      <c r="A481" t="s">
        <v>92</v>
      </c>
      <c r="B481" t="s">
        <v>35</v>
      </c>
      <c r="C481">
        <v>0</v>
      </c>
      <c r="D481">
        <v>365</v>
      </c>
    </row>
    <row r="482" spans="1:4" x14ac:dyDescent="0.2">
      <c r="A482" t="s">
        <v>92</v>
      </c>
      <c r="B482" t="s">
        <v>35</v>
      </c>
      <c r="C482">
        <v>0</v>
      </c>
      <c r="D482">
        <v>365</v>
      </c>
    </row>
    <row r="483" spans="1:4" x14ac:dyDescent="0.2">
      <c r="A483" t="s">
        <v>92</v>
      </c>
      <c r="B483" t="s">
        <v>35</v>
      </c>
      <c r="C483">
        <v>0</v>
      </c>
      <c r="D483">
        <v>365</v>
      </c>
    </row>
    <row r="484" spans="1:4" x14ac:dyDescent="0.2">
      <c r="A484" t="s">
        <v>92</v>
      </c>
      <c r="B484" t="s">
        <v>35</v>
      </c>
      <c r="C484">
        <v>2</v>
      </c>
      <c r="D484">
        <v>365</v>
      </c>
    </row>
    <row r="485" spans="1:4" x14ac:dyDescent="0.2">
      <c r="A485" t="s">
        <v>92</v>
      </c>
      <c r="B485" t="s">
        <v>35</v>
      </c>
      <c r="C485">
        <v>1</v>
      </c>
      <c r="D485">
        <v>365</v>
      </c>
    </row>
    <row r="486" spans="1:4" x14ac:dyDescent="0.2">
      <c r="A486" t="s">
        <v>92</v>
      </c>
      <c r="B486" t="s">
        <v>35</v>
      </c>
      <c r="C486">
        <v>1</v>
      </c>
      <c r="D486">
        <v>365</v>
      </c>
    </row>
    <row r="487" spans="1:4" x14ac:dyDescent="0.2">
      <c r="A487" t="s">
        <v>92</v>
      </c>
      <c r="B487" t="s">
        <v>35</v>
      </c>
      <c r="C487">
        <v>10</v>
      </c>
      <c r="D487">
        <v>365</v>
      </c>
    </row>
    <row r="488" spans="1:4" x14ac:dyDescent="0.2">
      <c r="A488" t="s">
        <v>92</v>
      </c>
      <c r="B488" t="s">
        <v>35</v>
      </c>
      <c r="C488">
        <v>5</v>
      </c>
      <c r="D488">
        <v>365</v>
      </c>
    </row>
    <row r="489" spans="1:4" x14ac:dyDescent="0.2">
      <c r="A489" t="s">
        <v>92</v>
      </c>
      <c r="B489" t="s">
        <v>35</v>
      </c>
      <c r="C489">
        <v>5</v>
      </c>
      <c r="D489">
        <v>365</v>
      </c>
    </row>
    <row r="490" spans="1:4" x14ac:dyDescent="0.2">
      <c r="A490" t="s">
        <v>92</v>
      </c>
      <c r="B490" t="s">
        <v>35</v>
      </c>
      <c r="C490">
        <v>1</v>
      </c>
      <c r="D490">
        <v>365</v>
      </c>
    </row>
    <row r="491" spans="1:4" x14ac:dyDescent="0.2">
      <c r="A491" t="s">
        <v>92</v>
      </c>
      <c r="B491" t="s">
        <v>35</v>
      </c>
      <c r="C491">
        <v>5</v>
      </c>
      <c r="D491">
        <v>365</v>
      </c>
    </row>
    <row r="492" spans="1:4" x14ac:dyDescent="0.2">
      <c r="A492" t="s">
        <v>92</v>
      </c>
      <c r="B492" t="s">
        <v>35</v>
      </c>
      <c r="C492">
        <v>5</v>
      </c>
      <c r="D492">
        <v>365</v>
      </c>
    </row>
    <row r="493" spans="1:4" x14ac:dyDescent="0.2">
      <c r="A493" t="s">
        <v>92</v>
      </c>
      <c r="B493" t="s">
        <v>35</v>
      </c>
      <c r="C493">
        <v>10</v>
      </c>
      <c r="D493">
        <v>365</v>
      </c>
    </row>
    <row r="494" spans="1:4" x14ac:dyDescent="0.2">
      <c r="A494" t="s">
        <v>92</v>
      </c>
      <c r="B494" t="s">
        <v>35</v>
      </c>
      <c r="C494">
        <v>1</v>
      </c>
      <c r="D494">
        <v>365</v>
      </c>
    </row>
    <row r="495" spans="1:4" x14ac:dyDescent="0.2">
      <c r="A495" t="s">
        <v>92</v>
      </c>
      <c r="B495" t="s">
        <v>35</v>
      </c>
      <c r="C495">
        <v>5</v>
      </c>
      <c r="D495">
        <v>365</v>
      </c>
    </row>
    <row r="496" spans="1:4" x14ac:dyDescent="0.2">
      <c r="A496" t="s">
        <v>92</v>
      </c>
      <c r="B496" t="s">
        <v>35</v>
      </c>
      <c r="C496">
        <v>5</v>
      </c>
      <c r="D496">
        <v>365</v>
      </c>
    </row>
    <row r="497" spans="1:4" x14ac:dyDescent="0.2">
      <c r="A497" t="s">
        <v>92</v>
      </c>
      <c r="B497" t="s">
        <v>35</v>
      </c>
      <c r="C497">
        <v>10</v>
      </c>
      <c r="D497">
        <v>365</v>
      </c>
    </row>
    <row r="498" spans="1:4" x14ac:dyDescent="0.2">
      <c r="A498" t="s">
        <v>92</v>
      </c>
      <c r="B498" t="s">
        <v>35</v>
      </c>
      <c r="C498">
        <v>5</v>
      </c>
      <c r="D498">
        <v>365</v>
      </c>
    </row>
    <row r="499" spans="1:4" x14ac:dyDescent="0.2">
      <c r="A499" t="s">
        <v>92</v>
      </c>
      <c r="B499" t="s">
        <v>35</v>
      </c>
      <c r="C499">
        <v>5</v>
      </c>
      <c r="D499">
        <v>365</v>
      </c>
    </row>
    <row r="500" spans="1:4" x14ac:dyDescent="0.2">
      <c r="A500" t="s">
        <v>92</v>
      </c>
      <c r="B500" t="s">
        <v>35</v>
      </c>
      <c r="C500">
        <v>1</v>
      </c>
      <c r="D500">
        <v>365</v>
      </c>
    </row>
    <row r="501" spans="1:4" x14ac:dyDescent="0.2">
      <c r="A501" t="s">
        <v>92</v>
      </c>
      <c r="B501" t="s">
        <v>35</v>
      </c>
      <c r="C501">
        <v>10</v>
      </c>
      <c r="D501">
        <v>365</v>
      </c>
    </row>
    <row r="502" spans="1:4" x14ac:dyDescent="0.2">
      <c r="A502" t="s">
        <v>92</v>
      </c>
      <c r="B502" t="s">
        <v>35</v>
      </c>
      <c r="C502">
        <v>1</v>
      </c>
      <c r="D502">
        <v>365</v>
      </c>
    </row>
    <row r="503" spans="1:4" x14ac:dyDescent="0.2">
      <c r="A503" t="s">
        <v>92</v>
      </c>
      <c r="B503" t="s">
        <v>35</v>
      </c>
      <c r="C503">
        <v>5</v>
      </c>
      <c r="D503">
        <v>365</v>
      </c>
    </row>
    <row r="504" spans="1:4" x14ac:dyDescent="0.2">
      <c r="A504" t="s">
        <v>92</v>
      </c>
      <c r="B504" t="s">
        <v>35</v>
      </c>
      <c r="C504">
        <v>10</v>
      </c>
      <c r="D504">
        <v>365</v>
      </c>
    </row>
    <row r="505" spans="1:4" x14ac:dyDescent="0.2">
      <c r="A505" t="s">
        <v>92</v>
      </c>
      <c r="B505" t="s">
        <v>35</v>
      </c>
      <c r="C505">
        <v>5</v>
      </c>
      <c r="D505">
        <v>365</v>
      </c>
    </row>
    <row r="506" spans="1:4" x14ac:dyDescent="0.2">
      <c r="A506" t="s">
        <v>92</v>
      </c>
      <c r="B506" t="s">
        <v>35</v>
      </c>
      <c r="C506">
        <v>5</v>
      </c>
      <c r="D506">
        <v>365</v>
      </c>
    </row>
    <row r="507" spans="1:4" x14ac:dyDescent="0.2">
      <c r="A507" t="s">
        <v>92</v>
      </c>
      <c r="B507" t="s">
        <v>35</v>
      </c>
      <c r="C507">
        <v>1</v>
      </c>
      <c r="D507">
        <v>365</v>
      </c>
    </row>
    <row r="508" spans="1:4" x14ac:dyDescent="0.2">
      <c r="A508" t="s">
        <v>92</v>
      </c>
      <c r="B508" t="s">
        <v>35</v>
      </c>
      <c r="C508">
        <v>5</v>
      </c>
      <c r="D508">
        <v>365</v>
      </c>
    </row>
    <row r="509" spans="1:4" x14ac:dyDescent="0.2">
      <c r="A509" t="s">
        <v>92</v>
      </c>
      <c r="B509" t="s">
        <v>35</v>
      </c>
      <c r="C509">
        <v>10</v>
      </c>
      <c r="D509">
        <v>365</v>
      </c>
    </row>
    <row r="510" spans="1:4" x14ac:dyDescent="0.2">
      <c r="A510" t="s">
        <v>92</v>
      </c>
      <c r="B510" t="s">
        <v>41</v>
      </c>
      <c r="C510">
        <v>0</v>
      </c>
      <c r="D510">
        <v>304</v>
      </c>
    </row>
    <row r="511" spans="1:4" x14ac:dyDescent="0.2">
      <c r="A511" t="s">
        <v>92</v>
      </c>
      <c r="B511" t="s">
        <v>41</v>
      </c>
      <c r="C511">
        <v>2</v>
      </c>
      <c r="D511">
        <v>304</v>
      </c>
    </row>
    <row r="512" spans="1:4" x14ac:dyDescent="0.2">
      <c r="A512" t="s">
        <v>92</v>
      </c>
      <c r="B512" t="s">
        <v>41</v>
      </c>
      <c r="C512">
        <v>10</v>
      </c>
      <c r="D512">
        <v>304</v>
      </c>
    </row>
    <row r="513" spans="1:4" x14ac:dyDescent="0.2">
      <c r="A513" t="s">
        <v>92</v>
      </c>
      <c r="B513" t="s">
        <v>41</v>
      </c>
      <c r="C513">
        <v>18</v>
      </c>
      <c r="D513">
        <v>304</v>
      </c>
    </row>
    <row r="514" spans="1:4" x14ac:dyDescent="0.2">
      <c r="A514" t="s">
        <v>92</v>
      </c>
      <c r="B514" t="s">
        <v>41</v>
      </c>
      <c r="C514">
        <v>40</v>
      </c>
      <c r="D514">
        <v>304</v>
      </c>
    </row>
    <row r="515" spans="1:4" x14ac:dyDescent="0.2">
      <c r="A515" t="s">
        <v>92</v>
      </c>
      <c r="B515" t="s">
        <v>41</v>
      </c>
      <c r="C515">
        <v>39</v>
      </c>
      <c r="D515">
        <v>304</v>
      </c>
    </row>
    <row r="516" spans="1:4" x14ac:dyDescent="0.2">
      <c r="A516" t="s">
        <v>92</v>
      </c>
      <c r="B516" t="s">
        <v>41</v>
      </c>
      <c r="C516" t="s">
        <v>183</v>
      </c>
      <c r="D516">
        <v>304</v>
      </c>
    </row>
    <row r="517" spans="1:4" x14ac:dyDescent="0.2">
      <c r="A517" t="s">
        <v>92</v>
      </c>
      <c r="B517" t="s">
        <v>41</v>
      </c>
      <c r="C517" t="s">
        <v>184</v>
      </c>
      <c r="D517">
        <v>304</v>
      </c>
    </row>
    <row r="518" spans="1:4" x14ac:dyDescent="0.2">
      <c r="A518" t="s">
        <v>92</v>
      </c>
      <c r="B518" t="s">
        <v>41</v>
      </c>
      <c r="C518" t="s">
        <v>185</v>
      </c>
      <c r="D518">
        <v>304</v>
      </c>
    </row>
    <row r="519" spans="1:4" x14ac:dyDescent="0.2">
      <c r="A519" t="s">
        <v>92</v>
      </c>
      <c r="B519" t="s">
        <v>41</v>
      </c>
      <c r="C519" t="s">
        <v>184</v>
      </c>
      <c r="D519">
        <v>304</v>
      </c>
    </row>
    <row r="520" spans="1:4" x14ac:dyDescent="0.2">
      <c r="A520" t="s">
        <v>92</v>
      </c>
      <c r="B520" t="s">
        <v>41</v>
      </c>
      <c r="C520" t="s">
        <v>183</v>
      </c>
      <c r="D520">
        <v>304</v>
      </c>
    </row>
    <row r="521" spans="1:4" x14ac:dyDescent="0.2">
      <c r="A521" t="s">
        <v>92</v>
      </c>
      <c r="B521" t="s">
        <v>41</v>
      </c>
      <c r="C521" t="s">
        <v>185</v>
      </c>
      <c r="D521">
        <v>304</v>
      </c>
    </row>
    <row r="522" spans="1:4" x14ac:dyDescent="0.2">
      <c r="A522" t="s">
        <v>92</v>
      </c>
      <c r="B522" t="s">
        <v>41</v>
      </c>
      <c r="C522" t="s">
        <v>184</v>
      </c>
      <c r="D522">
        <v>304</v>
      </c>
    </row>
    <row r="523" spans="1:4" x14ac:dyDescent="0.2">
      <c r="A523" t="s">
        <v>92</v>
      </c>
      <c r="B523" t="s">
        <v>41</v>
      </c>
      <c r="C523" t="s">
        <v>183</v>
      </c>
      <c r="D523">
        <v>304</v>
      </c>
    </row>
    <row r="524" spans="1:4" x14ac:dyDescent="0.2">
      <c r="A524" t="s">
        <v>92</v>
      </c>
      <c r="B524" t="s">
        <v>41</v>
      </c>
      <c r="C524" t="s">
        <v>185</v>
      </c>
      <c r="D524">
        <v>304</v>
      </c>
    </row>
    <row r="525" spans="1:4" x14ac:dyDescent="0.2">
      <c r="A525" t="s">
        <v>92</v>
      </c>
      <c r="B525" t="s">
        <v>41</v>
      </c>
      <c r="C525" t="s">
        <v>184</v>
      </c>
      <c r="D525">
        <v>304</v>
      </c>
    </row>
    <row r="526" spans="1:4" x14ac:dyDescent="0.2">
      <c r="A526" t="s">
        <v>92</v>
      </c>
      <c r="B526" t="s">
        <v>41</v>
      </c>
      <c r="C526" t="s">
        <v>183</v>
      </c>
      <c r="D526">
        <v>304</v>
      </c>
    </row>
    <row r="527" spans="1:4" x14ac:dyDescent="0.2">
      <c r="A527" t="s">
        <v>92</v>
      </c>
      <c r="B527" t="s">
        <v>41</v>
      </c>
      <c r="C527" t="s">
        <v>185</v>
      </c>
      <c r="D527">
        <v>304</v>
      </c>
    </row>
    <row r="528" spans="1:4" x14ac:dyDescent="0.2">
      <c r="A528" t="s">
        <v>92</v>
      </c>
      <c r="B528" t="s">
        <v>41</v>
      </c>
      <c r="C528">
        <v>30</v>
      </c>
      <c r="D528">
        <v>304</v>
      </c>
    </row>
    <row r="529" spans="1:4" x14ac:dyDescent="0.2">
      <c r="A529" t="s">
        <v>92</v>
      </c>
      <c r="B529" t="s">
        <v>41</v>
      </c>
      <c r="C529">
        <v>0</v>
      </c>
      <c r="D529">
        <v>304</v>
      </c>
    </row>
    <row r="530" spans="1:4" x14ac:dyDescent="0.2">
      <c r="A530" t="s">
        <v>92</v>
      </c>
      <c r="B530" t="s">
        <v>41</v>
      </c>
      <c r="C530">
        <v>30</v>
      </c>
      <c r="D530">
        <v>304</v>
      </c>
    </row>
    <row r="531" spans="1:4" x14ac:dyDescent="0.2">
      <c r="A531" t="s">
        <v>92</v>
      </c>
      <c r="B531" t="s">
        <v>41</v>
      </c>
      <c r="C531">
        <v>0</v>
      </c>
      <c r="D531">
        <v>304</v>
      </c>
    </row>
    <row r="532" spans="1:4" x14ac:dyDescent="0.2">
      <c r="A532" t="s">
        <v>92</v>
      </c>
      <c r="B532" t="s">
        <v>41</v>
      </c>
      <c r="C532">
        <v>15</v>
      </c>
      <c r="D532">
        <v>304</v>
      </c>
    </row>
    <row r="533" spans="1:4" x14ac:dyDescent="0.2">
      <c r="A533" t="s">
        <v>92</v>
      </c>
      <c r="B533" t="s">
        <v>41</v>
      </c>
      <c r="C533">
        <v>0</v>
      </c>
      <c r="D533">
        <v>304</v>
      </c>
    </row>
    <row r="534" spans="1:4" x14ac:dyDescent="0.2">
      <c r="A534" t="s">
        <v>92</v>
      </c>
      <c r="B534" t="s">
        <v>41</v>
      </c>
      <c r="C534">
        <v>15</v>
      </c>
      <c r="D534">
        <v>304</v>
      </c>
    </row>
    <row r="535" spans="1:4" x14ac:dyDescent="0.2">
      <c r="A535" t="s">
        <v>92</v>
      </c>
      <c r="B535" t="s">
        <v>41</v>
      </c>
      <c r="C535">
        <v>0</v>
      </c>
      <c r="D535">
        <v>304</v>
      </c>
    </row>
    <row r="536" spans="1:4" x14ac:dyDescent="0.2">
      <c r="A536" t="s">
        <v>93</v>
      </c>
      <c r="B536" t="s">
        <v>96</v>
      </c>
      <c r="C536">
        <v>0</v>
      </c>
      <c r="D536">
        <v>10</v>
      </c>
    </row>
    <row r="537" spans="1:4" x14ac:dyDescent="0.2">
      <c r="A537" t="s">
        <v>93</v>
      </c>
      <c r="B537" t="s">
        <v>96</v>
      </c>
      <c r="C537">
        <v>120</v>
      </c>
      <c r="D537">
        <v>10</v>
      </c>
    </row>
    <row r="538" spans="1:4" x14ac:dyDescent="0.2">
      <c r="A538" t="s">
        <v>93</v>
      </c>
      <c r="B538" t="s">
        <v>96</v>
      </c>
      <c r="C538">
        <v>0</v>
      </c>
      <c r="D538">
        <v>10</v>
      </c>
    </row>
    <row r="539" spans="1:4" x14ac:dyDescent="0.2">
      <c r="A539" t="s">
        <v>93</v>
      </c>
      <c r="B539" t="s">
        <v>96</v>
      </c>
      <c r="C539">
        <v>120</v>
      </c>
      <c r="D539">
        <v>10</v>
      </c>
    </row>
    <row r="540" spans="1:4" x14ac:dyDescent="0.2">
      <c r="A540" t="s">
        <v>93</v>
      </c>
      <c r="B540" t="s">
        <v>96</v>
      </c>
      <c r="C540">
        <v>120</v>
      </c>
      <c r="D540">
        <v>10</v>
      </c>
    </row>
    <row r="541" spans="1:4" x14ac:dyDescent="0.2">
      <c r="A541" t="s">
        <v>93</v>
      </c>
      <c r="B541" t="s">
        <v>97</v>
      </c>
      <c r="C541">
        <v>1</v>
      </c>
      <c r="D541">
        <v>365</v>
      </c>
    </row>
    <row r="542" spans="1:4" x14ac:dyDescent="0.2">
      <c r="A542" t="s">
        <v>93</v>
      </c>
      <c r="B542" t="s">
        <v>97</v>
      </c>
      <c r="C542">
        <v>0</v>
      </c>
      <c r="D542">
        <v>365</v>
      </c>
    </row>
    <row r="543" spans="1:4" x14ac:dyDescent="0.2">
      <c r="A543" t="s">
        <v>93</v>
      </c>
      <c r="B543" t="s">
        <v>97</v>
      </c>
      <c r="C543">
        <v>1</v>
      </c>
      <c r="D543">
        <v>365</v>
      </c>
    </row>
    <row r="544" spans="1:4" x14ac:dyDescent="0.2">
      <c r="A544" t="s">
        <v>93</v>
      </c>
      <c r="B544" t="s">
        <v>97</v>
      </c>
      <c r="C544">
        <v>0</v>
      </c>
      <c r="D544">
        <v>365</v>
      </c>
    </row>
    <row r="545" spans="1:4" x14ac:dyDescent="0.2">
      <c r="A545" t="s">
        <v>93</v>
      </c>
      <c r="B545" t="s">
        <v>98</v>
      </c>
      <c r="C545">
        <v>0</v>
      </c>
      <c r="D545">
        <v>365</v>
      </c>
    </row>
    <row r="546" spans="1:4" x14ac:dyDescent="0.2">
      <c r="A546" t="s">
        <v>93</v>
      </c>
      <c r="B546" t="s">
        <v>98</v>
      </c>
      <c r="C546">
        <v>5</v>
      </c>
      <c r="D546">
        <v>365</v>
      </c>
    </row>
    <row r="547" spans="1:4" x14ac:dyDescent="0.2">
      <c r="A547" t="s">
        <v>93</v>
      </c>
      <c r="B547" t="s">
        <v>98</v>
      </c>
      <c r="C547">
        <v>0</v>
      </c>
      <c r="D547">
        <v>365</v>
      </c>
    </row>
    <row r="548" spans="1:4" x14ac:dyDescent="0.2">
      <c r="A548" t="s">
        <v>93</v>
      </c>
      <c r="B548" t="s">
        <v>98</v>
      </c>
      <c r="C548">
        <v>5</v>
      </c>
      <c r="D548">
        <v>365</v>
      </c>
    </row>
    <row r="549" spans="1:4" x14ac:dyDescent="0.2">
      <c r="A549" t="s">
        <v>93</v>
      </c>
      <c r="B549" t="s">
        <v>98</v>
      </c>
      <c r="C549">
        <v>0</v>
      </c>
      <c r="D549">
        <v>365</v>
      </c>
    </row>
    <row r="550" spans="1:4" x14ac:dyDescent="0.2">
      <c r="A550" t="s">
        <v>93</v>
      </c>
      <c r="B550" t="s">
        <v>98</v>
      </c>
      <c r="C550">
        <v>5</v>
      </c>
      <c r="D550">
        <v>365</v>
      </c>
    </row>
    <row r="551" spans="1:4" x14ac:dyDescent="0.2">
      <c r="A551" t="s">
        <v>93</v>
      </c>
      <c r="B551" t="s">
        <v>98</v>
      </c>
      <c r="C551">
        <v>0</v>
      </c>
      <c r="D551">
        <v>365</v>
      </c>
    </row>
    <row r="552" spans="1:4" x14ac:dyDescent="0.2">
      <c r="A552" t="s">
        <v>93</v>
      </c>
      <c r="B552" t="s">
        <v>98</v>
      </c>
      <c r="C552">
        <v>5</v>
      </c>
      <c r="D552">
        <v>365</v>
      </c>
    </row>
    <row r="553" spans="1:4" x14ac:dyDescent="0.2">
      <c r="A553" t="s">
        <v>93</v>
      </c>
      <c r="B553" t="s">
        <v>98</v>
      </c>
      <c r="C553">
        <v>0</v>
      </c>
      <c r="D553">
        <v>365</v>
      </c>
    </row>
    <row r="554" spans="1:4" x14ac:dyDescent="0.2">
      <c r="A554" t="s">
        <v>93</v>
      </c>
      <c r="B554" t="s">
        <v>98</v>
      </c>
      <c r="C554">
        <v>5</v>
      </c>
      <c r="D554">
        <v>365</v>
      </c>
    </row>
    <row r="555" spans="1:4" x14ac:dyDescent="0.2">
      <c r="A555" t="s">
        <v>93</v>
      </c>
      <c r="B555" t="s">
        <v>98</v>
      </c>
      <c r="C555">
        <v>0</v>
      </c>
      <c r="D555">
        <v>365</v>
      </c>
    </row>
    <row r="556" spans="1:4" x14ac:dyDescent="0.2">
      <c r="A556" t="s">
        <v>93</v>
      </c>
      <c r="B556" t="s">
        <v>98</v>
      </c>
      <c r="C556">
        <v>5</v>
      </c>
      <c r="D556">
        <v>365</v>
      </c>
    </row>
    <row r="557" spans="1:4" x14ac:dyDescent="0.2">
      <c r="A557" t="s">
        <v>93</v>
      </c>
      <c r="B557" t="s">
        <v>98</v>
      </c>
      <c r="C557">
        <v>0</v>
      </c>
      <c r="D557">
        <v>365</v>
      </c>
    </row>
    <row r="558" spans="1:4" x14ac:dyDescent="0.2">
      <c r="A558" t="s">
        <v>93</v>
      </c>
      <c r="B558" t="s">
        <v>98</v>
      </c>
      <c r="C558">
        <v>5</v>
      </c>
      <c r="D558">
        <v>365</v>
      </c>
    </row>
    <row r="559" spans="1:4" x14ac:dyDescent="0.2">
      <c r="A559" t="s">
        <v>93</v>
      </c>
      <c r="B559" t="s">
        <v>98</v>
      </c>
      <c r="C559">
        <v>0</v>
      </c>
      <c r="D559">
        <v>365</v>
      </c>
    </row>
    <row r="560" spans="1:4" x14ac:dyDescent="0.2">
      <c r="A560" t="s">
        <v>93</v>
      </c>
      <c r="B560" t="s">
        <v>98</v>
      </c>
      <c r="C560">
        <v>5</v>
      </c>
      <c r="D560">
        <v>365</v>
      </c>
    </row>
    <row r="561" spans="1:4" x14ac:dyDescent="0.2">
      <c r="A561" t="s">
        <v>93</v>
      </c>
      <c r="B561" t="s">
        <v>99</v>
      </c>
      <c r="C561">
        <v>0</v>
      </c>
      <c r="D561">
        <v>53</v>
      </c>
    </row>
    <row r="562" spans="1:4" x14ac:dyDescent="0.2">
      <c r="A562" t="s">
        <v>93</v>
      </c>
      <c r="B562" t="s">
        <v>99</v>
      </c>
      <c r="C562">
        <v>0</v>
      </c>
      <c r="D562">
        <v>53</v>
      </c>
    </row>
    <row r="563" spans="1:4" x14ac:dyDescent="0.2">
      <c r="A563" t="s">
        <v>93</v>
      </c>
      <c r="B563" t="s">
        <v>99</v>
      </c>
      <c r="C563">
        <v>0</v>
      </c>
      <c r="D563">
        <v>53</v>
      </c>
    </row>
    <row r="564" spans="1:4" x14ac:dyDescent="0.2">
      <c r="A564" t="s">
        <v>93</v>
      </c>
      <c r="B564" t="s">
        <v>99</v>
      </c>
      <c r="C564">
        <v>0</v>
      </c>
      <c r="D564">
        <v>53</v>
      </c>
    </row>
    <row r="565" spans="1:4" x14ac:dyDescent="0.2">
      <c r="A565" t="s">
        <v>93</v>
      </c>
      <c r="B565" t="s">
        <v>99</v>
      </c>
      <c r="C565">
        <v>0</v>
      </c>
      <c r="D565">
        <v>53</v>
      </c>
    </row>
    <row r="566" spans="1:4" x14ac:dyDescent="0.2">
      <c r="A566" t="s">
        <v>93</v>
      </c>
      <c r="B566" t="s">
        <v>99</v>
      </c>
      <c r="C566">
        <v>0</v>
      </c>
      <c r="D566">
        <v>53</v>
      </c>
    </row>
    <row r="567" spans="1:4" x14ac:dyDescent="0.2">
      <c r="A567" t="s">
        <v>93</v>
      </c>
      <c r="B567" t="s">
        <v>99</v>
      </c>
      <c r="C567">
        <v>1</v>
      </c>
      <c r="D567">
        <v>53</v>
      </c>
    </row>
    <row r="568" spans="1:4" x14ac:dyDescent="0.2">
      <c r="A568" t="s">
        <v>93</v>
      </c>
      <c r="B568" t="s">
        <v>99</v>
      </c>
      <c r="C568">
        <v>1</v>
      </c>
      <c r="D568">
        <v>53</v>
      </c>
    </row>
    <row r="569" spans="1:4" x14ac:dyDescent="0.2">
      <c r="A569" t="s">
        <v>93</v>
      </c>
      <c r="B569" t="s">
        <v>99</v>
      </c>
      <c r="C569">
        <v>1</v>
      </c>
      <c r="D569">
        <v>53</v>
      </c>
    </row>
    <row r="570" spans="1:4" x14ac:dyDescent="0.2">
      <c r="A570" t="s">
        <v>93</v>
      </c>
      <c r="B570" t="s">
        <v>99</v>
      </c>
      <c r="C570">
        <v>1</v>
      </c>
      <c r="D570">
        <v>53</v>
      </c>
    </row>
    <row r="571" spans="1:4" x14ac:dyDescent="0.2">
      <c r="A571" t="s">
        <v>93</v>
      </c>
      <c r="B571" t="s">
        <v>99</v>
      </c>
      <c r="C571">
        <v>1</v>
      </c>
      <c r="D571">
        <v>53</v>
      </c>
    </row>
    <row r="572" spans="1:4" x14ac:dyDescent="0.2">
      <c r="A572" t="s">
        <v>93</v>
      </c>
      <c r="B572" t="s">
        <v>99</v>
      </c>
      <c r="C572">
        <v>1</v>
      </c>
      <c r="D572">
        <v>53</v>
      </c>
    </row>
    <row r="573" spans="1:4" x14ac:dyDescent="0.2">
      <c r="A573" t="s">
        <v>93</v>
      </c>
      <c r="B573" t="s">
        <v>99</v>
      </c>
      <c r="C573">
        <v>1</v>
      </c>
      <c r="D573">
        <v>53</v>
      </c>
    </row>
    <row r="574" spans="1:4" x14ac:dyDescent="0.2">
      <c r="A574" t="s">
        <v>93</v>
      </c>
      <c r="B574" t="s">
        <v>99</v>
      </c>
      <c r="C574">
        <v>1</v>
      </c>
      <c r="D574">
        <v>53</v>
      </c>
    </row>
    <row r="575" spans="1:4" x14ac:dyDescent="0.2">
      <c r="A575" t="s">
        <v>93</v>
      </c>
      <c r="B575" t="s">
        <v>99</v>
      </c>
      <c r="C575">
        <v>1</v>
      </c>
      <c r="D575">
        <v>53</v>
      </c>
    </row>
    <row r="576" spans="1:4" x14ac:dyDescent="0.2">
      <c r="A576" t="s">
        <v>93</v>
      </c>
      <c r="B576" t="s">
        <v>99</v>
      </c>
      <c r="C576">
        <v>1</v>
      </c>
      <c r="D576">
        <v>53</v>
      </c>
    </row>
    <row r="577" spans="1:4" x14ac:dyDescent="0.2">
      <c r="A577" t="s">
        <v>93</v>
      </c>
      <c r="B577" t="s">
        <v>99</v>
      </c>
      <c r="C577">
        <v>1</v>
      </c>
      <c r="D577">
        <v>53</v>
      </c>
    </row>
    <row r="578" spans="1:4" x14ac:dyDescent="0.2">
      <c r="A578" t="s">
        <v>93</v>
      </c>
      <c r="B578" t="s">
        <v>99</v>
      </c>
      <c r="C578">
        <v>1</v>
      </c>
      <c r="D578">
        <v>53</v>
      </c>
    </row>
    <row r="579" spans="1:4" x14ac:dyDescent="0.2">
      <c r="A579" t="s">
        <v>93</v>
      </c>
      <c r="B579" t="s">
        <v>100</v>
      </c>
      <c r="C579">
        <v>0</v>
      </c>
      <c r="D579">
        <v>47</v>
      </c>
    </row>
    <row r="580" spans="1:4" x14ac:dyDescent="0.2">
      <c r="A580" t="s">
        <v>93</v>
      </c>
      <c r="B580" t="s">
        <v>100</v>
      </c>
      <c r="C580">
        <v>1</v>
      </c>
      <c r="D580">
        <v>47</v>
      </c>
    </row>
    <row r="581" spans="1:4" x14ac:dyDescent="0.2">
      <c r="A581" t="s">
        <v>93</v>
      </c>
      <c r="B581" t="s">
        <v>100</v>
      </c>
      <c r="C581">
        <v>0</v>
      </c>
      <c r="D581">
        <v>47</v>
      </c>
    </row>
    <row r="582" spans="1:4" x14ac:dyDescent="0.2">
      <c r="A582" t="s">
        <v>93</v>
      </c>
      <c r="B582" t="s">
        <v>100</v>
      </c>
      <c r="C582">
        <v>1</v>
      </c>
      <c r="D582">
        <v>47</v>
      </c>
    </row>
    <row r="583" spans="1:4" x14ac:dyDescent="0.2">
      <c r="A583" t="s">
        <v>93</v>
      </c>
      <c r="B583" t="s">
        <v>100</v>
      </c>
      <c r="C583">
        <v>0</v>
      </c>
      <c r="D583">
        <v>47</v>
      </c>
    </row>
    <row r="584" spans="1:4" x14ac:dyDescent="0.2">
      <c r="A584" t="s">
        <v>93</v>
      </c>
      <c r="B584" t="s">
        <v>100</v>
      </c>
      <c r="C584">
        <v>1</v>
      </c>
      <c r="D584">
        <v>47</v>
      </c>
    </row>
    <row r="585" spans="1:4" x14ac:dyDescent="0.2">
      <c r="A585" t="s">
        <v>93</v>
      </c>
      <c r="B585" t="s">
        <v>100</v>
      </c>
      <c r="C585">
        <v>0</v>
      </c>
      <c r="D585">
        <v>47</v>
      </c>
    </row>
    <row r="586" spans="1:4" x14ac:dyDescent="0.2">
      <c r="A586" t="s">
        <v>93</v>
      </c>
      <c r="B586" t="s">
        <v>100</v>
      </c>
      <c r="C586">
        <v>1</v>
      </c>
      <c r="D586">
        <v>47</v>
      </c>
    </row>
    <row r="587" spans="1:4" x14ac:dyDescent="0.2">
      <c r="A587" t="s">
        <v>93</v>
      </c>
      <c r="B587" t="s">
        <v>100</v>
      </c>
      <c r="C587">
        <v>0</v>
      </c>
      <c r="D587">
        <v>47</v>
      </c>
    </row>
    <row r="588" spans="1:4" x14ac:dyDescent="0.2">
      <c r="A588" t="s">
        <v>93</v>
      </c>
      <c r="B588" t="s">
        <v>100</v>
      </c>
      <c r="C588">
        <v>1</v>
      </c>
      <c r="D588">
        <v>47</v>
      </c>
    </row>
    <row r="589" spans="1:4" x14ac:dyDescent="0.2">
      <c r="A589" t="s">
        <v>93</v>
      </c>
      <c r="B589" t="s">
        <v>100</v>
      </c>
      <c r="C589">
        <v>0</v>
      </c>
      <c r="D589">
        <v>47</v>
      </c>
    </row>
    <row r="590" spans="1:4" x14ac:dyDescent="0.2">
      <c r="A590" t="s">
        <v>93</v>
      </c>
      <c r="B590" t="s">
        <v>100</v>
      </c>
      <c r="C590">
        <v>1</v>
      </c>
      <c r="D590">
        <v>47</v>
      </c>
    </row>
    <row r="591" spans="1:4" x14ac:dyDescent="0.2">
      <c r="A591" t="s">
        <v>93</v>
      </c>
      <c r="B591" t="s">
        <v>100</v>
      </c>
      <c r="C591">
        <v>0</v>
      </c>
      <c r="D591">
        <v>47</v>
      </c>
    </row>
    <row r="592" spans="1:4" x14ac:dyDescent="0.2">
      <c r="A592" t="s">
        <v>93</v>
      </c>
      <c r="B592" t="s">
        <v>100</v>
      </c>
      <c r="C592">
        <v>1</v>
      </c>
      <c r="D592">
        <v>47</v>
      </c>
    </row>
    <row r="593" spans="1:4" x14ac:dyDescent="0.2">
      <c r="A593" t="s">
        <v>93</v>
      </c>
      <c r="B593" t="s">
        <v>100</v>
      </c>
      <c r="C593">
        <v>0</v>
      </c>
      <c r="D593">
        <v>47</v>
      </c>
    </row>
    <row r="594" spans="1:4" x14ac:dyDescent="0.2">
      <c r="A594" t="s">
        <v>93</v>
      </c>
      <c r="B594" t="s">
        <v>100</v>
      </c>
      <c r="C594">
        <v>1</v>
      </c>
      <c r="D594">
        <v>47</v>
      </c>
    </row>
    <row r="595" spans="1:4" x14ac:dyDescent="0.2">
      <c r="A595" t="s">
        <v>93</v>
      </c>
      <c r="B595" t="s">
        <v>100</v>
      </c>
      <c r="C595">
        <v>0</v>
      </c>
      <c r="D595">
        <v>47</v>
      </c>
    </row>
    <row r="596" spans="1:4" x14ac:dyDescent="0.2">
      <c r="A596" t="s">
        <v>93</v>
      </c>
      <c r="B596" t="s">
        <v>100</v>
      </c>
      <c r="C596">
        <v>1</v>
      </c>
      <c r="D596">
        <v>47</v>
      </c>
    </row>
    <row r="597" spans="1:4" x14ac:dyDescent="0.2">
      <c r="A597" t="s">
        <v>93</v>
      </c>
      <c r="B597" t="s">
        <v>101</v>
      </c>
      <c r="C597">
        <v>0</v>
      </c>
      <c r="D597" t="s">
        <v>186</v>
      </c>
    </row>
    <row r="598" spans="1:4" x14ac:dyDescent="0.2">
      <c r="A598" t="s">
        <v>93</v>
      </c>
      <c r="B598" t="s">
        <v>101</v>
      </c>
      <c r="C598">
        <v>1</v>
      </c>
      <c r="D598" t="s">
        <v>186</v>
      </c>
    </row>
    <row r="599" spans="1:4" x14ac:dyDescent="0.2">
      <c r="A599" t="s">
        <v>93</v>
      </c>
      <c r="B599" t="s">
        <v>101</v>
      </c>
      <c r="C599">
        <v>0</v>
      </c>
      <c r="D599" t="s">
        <v>186</v>
      </c>
    </row>
    <row r="600" spans="1:4" x14ac:dyDescent="0.2">
      <c r="A600" t="s">
        <v>93</v>
      </c>
      <c r="B600" t="s">
        <v>101</v>
      </c>
      <c r="C600">
        <v>1</v>
      </c>
      <c r="D600" t="s">
        <v>186</v>
      </c>
    </row>
    <row r="601" spans="1:4" x14ac:dyDescent="0.2">
      <c r="A601" t="s">
        <v>93</v>
      </c>
      <c r="B601" t="s">
        <v>101</v>
      </c>
      <c r="C601">
        <v>0</v>
      </c>
      <c r="D601" t="s">
        <v>186</v>
      </c>
    </row>
    <row r="602" spans="1:4" x14ac:dyDescent="0.2">
      <c r="A602" t="s">
        <v>93</v>
      </c>
      <c r="B602" t="s">
        <v>101</v>
      </c>
      <c r="C602">
        <v>1</v>
      </c>
      <c r="D602" t="s">
        <v>186</v>
      </c>
    </row>
    <row r="603" spans="1:4" x14ac:dyDescent="0.2">
      <c r="A603" t="s">
        <v>93</v>
      </c>
      <c r="B603" t="s">
        <v>101</v>
      </c>
      <c r="C603">
        <v>0</v>
      </c>
      <c r="D603" t="s">
        <v>186</v>
      </c>
    </row>
    <row r="604" spans="1:4" x14ac:dyDescent="0.2">
      <c r="A604" t="s">
        <v>93</v>
      </c>
      <c r="B604" t="s">
        <v>101</v>
      </c>
      <c r="C604">
        <v>1</v>
      </c>
      <c r="D604" t="s">
        <v>186</v>
      </c>
    </row>
    <row r="605" spans="1:4" x14ac:dyDescent="0.2">
      <c r="A605" t="s">
        <v>92</v>
      </c>
      <c r="B605" t="s">
        <v>19</v>
      </c>
      <c r="C605">
        <v>100</v>
      </c>
      <c r="D605">
        <v>150</v>
      </c>
    </row>
    <row r="606" spans="1:4" x14ac:dyDescent="0.2">
      <c r="A606" t="s">
        <v>92</v>
      </c>
      <c r="B606" t="s">
        <v>19</v>
      </c>
      <c r="C606">
        <v>8</v>
      </c>
      <c r="D606">
        <v>150</v>
      </c>
    </row>
    <row r="607" spans="1:4" x14ac:dyDescent="0.2">
      <c r="A607" t="s">
        <v>92</v>
      </c>
      <c r="B607" t="s">
        <v>19</v>
      </c>
      <c r="C607">
        <v>14</v>
      </c>
      <c r="D607">
        <v>150</v>
      </c>
    </row>
    <row r="608" spans="1:4" x14ac:dyDescent="0.2">
      <c r="A608" t="s">
        <v>92</v>
      </c>
      <c r="B608" t="s">
        <v>19</v>
      </c>
      <c r="C608">
        <v>20</v>
      </c>
      <c r="D608">
        <v>150</v>
      </c>
    </row>
    <row r="609" spans="1:4" x14ac:dyDescent="0.2">
      <c r="A609" t="s">
        <v>92</v>
      </c>
      <c r="B609" t="s">
        <v>19</v>
      </c>
      <c r="C609">
        <v>100</v>
      </c>
      <c r="D609">
        <v>150</v>
      </c>
    </row>
    <row r="610" spans="1:4" x14ac:dyDescent="0.2">
      <c r="A610" t="s">
        <v>92</v>
      </c>
      <c r="B610" t="s">
        <v>19</v>
      </c>
      <c r="C610">
        <v>8</v>
      </c>
      <c r="D610">
        <v>150</v>
      </c>
    </row>
    <row r="611" spans="1:4" x14ac:dyDescent="0.2">
      <c r="A611" t="s">
        <v>92</v>
      </c>
      <c r="B611" t="s">
        <v>19</v>
      </c>
      <c r="C611">
        <v>14</v>
      </c>
      <c r="D611">
        <v>150</v>
      </c>
    </row>
    <row r="612" spans="1:4" x14ac:dyDescent="0.2">
      <c r="A612" t="s">
        <v>92</v>
      </c>
      <c r="B612" t="s">
        <v>19</v>
      </c>
      <c r="C612">
        <v>20</v>
      </c>
      <c r="D612">
        <v>150</v>
      </c>
    </row>
    <row r="613" spans="1:4" x14ac:dyDescent="0.2">
      <c r="A613" t="s">
        <v>92</v>
      </c>
      <c r="B613" t="s">
        <v>19</v>
      </c>
      <c r="C613">
        <v>100</v>
      </c>
      <c r="D613">
        <v>150</v>
      </c>
    </row>
    <row r="614" spans="1:4" x14ac:dyDescent="0.2">
      <c r="A614" t="s">
        <v>92</v>
      </c>
      <c r="B614" t="s">
        <v>19</v>
      </c>
      <c r="C614">
        <v>100</v>
      </c>
      <c r="D614">
        <v>150</v>
      </c>
    </row>
    <row r="615" spans="1:4" x14ac:dyDescent="0.2">
      <c r="A615" t="s">
        <v>92</v>
      </c>
      <c r="B615" t="s">
        <v>19</v>
      </c>
      <c r="C615">
        <v>20</v>
      </c>
      <c r="D615">
        <v>150</v>
      </c>
    </row>
    <row r="616" spans="1:4" x14ac:dyDescent="0.2">
      <c r="A616" t="s">
        <v>92</v>
      </c>
      <c r="B616" t="s">
        <v>19</v>
      </c>
      <c r="C616">
        <v>20</v>
      </c>
      <c r="D616">
        <v>150</v>
      </c>
    </row>
    <row r="617" spans="1:4" x14ac:dyDescent="0.2">
      <c r="A617" t="s">
        <v>92</v>
      </c>
      <c r="B617" t="s">
        <v>19</v>
      </c>
      <c r="C617">
        <v>100</v>
      </c>
      <c r="D617">
        <v>150</v>
      </c>
    </row>
    <row r="618" spans="1:4" x14ac:dyDescent="0.2">
      <c r="A618" t="s">
        <v>92</v>
      </c>
      <c r="B618" t="s">
        <v>19</v>
      </c>
      <c r="C618">
        <v>100</v>
      </c>
      <c r="D618">
        <v>150</v>
      </c>
    </row>
    <row r="619" spans="1:4" x14ac:dyDescent="0.2">
      <c r="A619" t="s">
        <v>92</v>
      </c>
      <c r="B619" t="s">
        <v>19</v>
      </c>
      <c r="C619">
        <v>20</v>
      </c>
      <c r="D619">
        <v>150</v>
      </c>
    </row>
    <row r="620" spans="1:4" x14ac:dyDescent="0.2">
      <c r="A620" t="s">
        <v>92</v>
      </c>
      <c r="B620" t="s">
        <v>19</v>
      </c>
      <c r="C620">
        <v>20</v>
      </c>
      <c r="D620">
        <v>150</v>
      </c>
    </row>
    <row r="621" spans="1:4" x14ac:dyDescent="0.2">
      <c r="A621" t="s">
        <v>92</v>
      </c>
      <c r="B621" t="s">
        <v>19</v>
      </c>
      <c r="C621">
        <v>100</v>
      </c>
      <c r="D621">
        <v>150</v>
      </c>
    </row>
    <row r="622" spans="1:4" x14ac:dyDescent="0.2">
      <c r="A622" t="s">
        <v>92</v>
      </c>
      <c r="B622" t="s">
        <v>19</v>
      </c>
      <c r="C622">
        <v>100</v>
      </c>
      <c r="D622">
        <v>150</v>
      </c>
    </row>
    <row r="623" spans="1:4" x14ac:dyDescent="0.2">
      <c r="A623" t="s">
        <v>92</v>
      </c>
      <c r="B623" t="s">
        <v>19</v>
      </c>
      <c r="C623">
        <v>20</v>
      </c>
      <c r="D623">
        <v>150</v>
      </c>
    </row>
    <row r="624" spans="1:4" x14ac:dyDescent="0.2">
      <c r="A624" t="s">
        <v>92</v>
      </c>
      <c r="B624" t="s">
        <v>19</v>
      </c>
      <c r="C624">
        <v>20</v>
      </c>
      <c r="D624">
        <v>150</v>
      </c>
    </row>
    <row r="625" spans="1:4" x14ac:dyDescent="0.2">
      <c r="A625" t="s">
        <v>92</v>
      </c>
      <c r="B625" t="s">
        <v>19</v>
      </c>
      <c r="C625">
        <v>100</v>
      </c>
      <c r="D625">
        <v>150</v>
      </c>
    </row>
    <row r="626" spans="1:4" x14ac:dyDescent="0.2">
      <c r="A626" t="s">
        <v>92</v>
      </c>
      <c r="B626" t="s">
        <v>19</v>
      </c>
      <c r="C626">
        <v>20</v>
      </c>
      <c r="D626">
        <v>150</v>
      </c>
    </row>
    <row r="627" spans="1:4" x14ac:dyDescent="0.2">
      <c r="A627" t="s">
        <v>92</v>
      </c>
      <c r="B627" t="s">
        <v>19</v>
      </c>
      <c r="C627">
        <v>100</v>
      </c>
      <c r="D627">
        <v>150</v>
      </c>
    </row>
    <row r="628" spans="1:4" x14ac:dyDescent="0.2">
      <c r="A628" t="s">
        <v>92</v>
      </c>
      <c r="B628" t="s">
        <v>19</v>
      </c>
      <c r="C628">
        <v>20</v>
      </c>
      <c r="D628">
        <v>150</v>
      </c>
    </row>
    <row r="629" spans="1:4" x14ac:dyDescent="0.2">
      <c r="A629" t="s">
        <v>92</v>
      </c>
      <c r="B629" t="s">
        <v>19</v>
      </c>
      <c r="C629">
        <v>100</v>
      </c>
      <c r="D629">
        <v>150</v>
      </c>
    </row>
    <row r="630" spans="1:4" x14ac:dyDescent="0.2">
      <c r="A630" t="s">
        <v>92</v>
      </c>
      <c r="B630" t="s">
        <v>19</v>
      </c>
      <c r="C630">
        <v>20</v>
      </c>
      <c r="D630">
        <v>150</v>
      </c>
    </row>
    <row r="631" spans="1:4" x14ac:dyDescent="0.2">
      <c r="A631" t="s">
        <v>92</v>
      </c>
      <c r="B631" t="s">
        <v>19</v>
      </c>
      <c r="C631">
        <v>100</v>
      </c>
      <c r="D631">
        <v>150</v>
      </c>
    </row>
    <row r="632" spans="1:4" x14ac:dyDescent="0.2">
      <c r="A632" t="s">
        <v>92</v>
      </c>
      <c r="B632" t="s">
        <v>19</v>
      </c>
      <c r="C632">
        <v>20</v>
      </c>
      <c r="D632">
        <v>150</v>
      </c>
    </row>
    <row r="633" spans="1:4" x14ac:dyDescent="0.2">
      <c r="A633" t="s">
        <v>93</v>
      </c>
      <c r="B633" t="s">
        <v>102</v>
      </c>
      <c r="C633">
        <v>0</v>
      </c>
      <c r="D633" t="s">
        <v>186</v>
      </c>
    </row>
    <row r="634" spans="1:4" x14ac:dyDescent="0.2">
      <c r="A634" t="s">
        <v>93</v>
      </c>
      <c r="B634" t="s">
        <v>102</v>
      </c>
      <c r="C634">
        <v>1</v>
      </c>
      <c r="D634" t="s">
        <v>186</v>
      </c>
    </row>
    <row r="635" spans="1:4" x14ac:dyDescent="0.2">
      <c r="A635" t="s">
        <v>93</v>
      </c>
      <c r="B635" t="s">
        <v>102</v>
      </c>
      <c r="C635">
        <v>1</v>
      </c>
      <c r="D635" t="s">
        <v>186</v>
      </c>
    </row>
    <row r="636" spans="1:4" x14ac:dyDescent="0.2">
      <c r="A636" t="s">
        <v>93</v>
      </c>
      <c r="B636" t="s">
        <v>102</v>
      </c>
      <c r="C636">
        <v>1</v>
      </c>
      <c r="D636" t="s">
        <v>186</v>
      </c>
    </row>
    <row r="637" spans="1:4" x14ac:dyDescent="0.2">
      <c r="A637" t="s">
        <v>93</v>
      </c>
      <c r="B637" t="s">
        <v>102</v>
      </c>
      <c r="C637">
        <v>0</v>
      </c>
      <c r="D637" t="s">
        <v>186</v>
      </c>
    </row>
    <row r="638" spans="1:4" x14ac:dyDescent="0.2">
      <c r="A638" t="s">
        <v>93</v>
      </c>
      <c r="B638" t="s">
        <v>102</v>
      </c>
      <c r="C638">
        <v>1</v>
      </c>
      <c r="D638" t="s">
        <v>186</v>
      </c>
    </row>
    <row r="639" spans="1:4" x14ac:dyDescent="0.2">
      <c r="A639" t="s">
        <v>93</v>
      </c>
      <c r="B639" t="s">
        <v>102</v>
      </c>
      <c r="C639">
        <v>1</v>
      </c>
      <c r="D639" t="s">
        <v>186</v>
      </c>
    </row>
    <row r="640" spans="1:4" x14ac:dyDescent="0.2">
      <c r="A640" t="s">
        <v>93</v>
      </c>
      <c r="B640" t="s">
        <v>102</v>
      </c>
      <c r="C640">
        <v>1</v>
      </c>
      <c r="D640" t="s">
        <v>186</v>
      </c>
    </row>
    <row r="641" spans="1:4" x14ac:dyDescent="0.2">
      <c r="A641" t="s">
        <v>93</v>
      </c>
      <c r="B641" t="s">
        <v>102</v>
      </c>
      <c r="C641">
        <v>0</v>
      </c>
      <c r="D641" t="s">
        <v>186</v>
      </c>
    </row>
    <row r="642" spans="1:4" x14ac:dyDescent="0.2">
      <c r="A642" t="s">
        <v>93</v>
      </c>
      <c r="B642" t="s">
        <v>102</v>
      </c>
      <c r="C642">
        <v>1</v>
      </c>
      <c r="D642" t="s">
        <v>186</v>
      </c>
    </row>
    <row r="643" spans="1:4" x14ac:dyDescent="0.2">
      <c r="A643" t="s">
        <v>93</v>
      </c>
      <c r="B643" t="s">
        <v>102</v>
      </c>
      <c r="C643">
        <v>1</v>
      </c>
      <c r="D643" t="s">
        <v>186</v>
      </c>
    </row>
    <row r="644" spans="1:4" x14ac:dyDescent="0.2">
      <c r="A644" t="s">
        <v>93</v>
      </c>
      <c r="B644" t="s">
        <v>102</v>
      </c>
      <c r="C644">
        <v>1</v>
      </c>
      <c r="D644" t="s">
        <v>186</v>
      </c>
    </row>
    <row r="645" spans="1:4" x14ac:dyDescent="0.2">
      <c r="A645" t="s">
        <v>93</v>
      </c>
      <c r="B645" t="s">
        <v>103</v>
      </c>
      <c r="C645">
        <v>0</v>
      </c>
      <c r="D645">
        <v>3285</v>
      </c>
    </row>
    <row r="646" spans="1:4" x14ac:dyDescent="0.2">
      <c r="A646" t="s">
        <v>93</v>
      </c>
      <c r="B646" t="s">
        <v>103</v>
      </c>
      <c r="C646">
        <v>1</v>
      </c>
      <c r="D646">
        <v>3285</v>
      </c>
    </row>
    <row r="647" spans="1:4" x14ac:dyDescent="0.2">
      <c r="A647" t="s">
        <v>93</v>
      </c>
      <c r="B647" t="s">
        <v>103</v>
      </c>
      <c r="C647">
        <v>0</v>
      </c>
      <c r="D647">
        <v>3285</v>
      </c>
    </row>
    <row r="648" spans="1:4" x14ac:dyDescent="0.2">
      <c r="A648" t="s">
        <v>93</v>
      </c>
      <c r="B648" t="s">
        <v>103</v>
      </c>
      <c r="C648">
        <v>1</v>
      </c>
      <c r="D648">
        <v>3285</v>
      </c>
    </row>
    <row r="649" spans="1:4" x14ac:dyDescent="0.2">
      <c r="A649" t="s">
        <v>93</v>
      </c>
      <c r="B649" t="s">
        <v>103</v>
      </c>
      <c r="C649">
        <v>0</v>
      </c>
      <c r="D649">
        <v>3285</v>
      </c>
    </row>
    <row r="650" spans="1:4" x14ac:dyDescent="0.2">
      <c r="A650" t="s">
        <v>93</v>
      </c>
      <c r="B650" t="s">
        <v>103</v>
      </c>
      <c r="C650">
        <v>1</v>
      </c>
      <c r="D650">
        <v>3285</v>
      </c>
    </row>
    <row r="651" spans="1:4" x14ac:dyDescent="0.2">
      <c r="A651" t="s">
        <v>93</v>
      </c>
      <c r="B651" t="s">
        <v>104</v>
      </c>
      <c r="C651">
        <v>1</v>
      </c>
      <c r="D651">
        <v>1000</v>
      </c>
    </row>
    <row r="652" spans="1:4" x14ac:dyDescent="0.2">
      <c r="A652" t="s">
        <v>93</v>
      </c>
      <c r="B652" t="s">
        <v>104</v>
      </c>
      <c r="C652">
        <v>1</v>
      </c>
      <c r="D652">
        <v>1000</v>
      </c>
    </row>
    <row r="653" spans="1:4" x14ac:dyDescent="0.2">
      <c r="A653" t="s">
        <v>93</v>
      </c>
      <c r="B653" t="s">
        <v>104</v>
      </c>
      <c r="C653">
        <v>1</v>
      </c>
      <c r="D653">
        <v>1001</v>
      </c>
    </row>
    <row r="654" spans="1:4" x14ac:dyDescent="0.2">
      <c r="A654" t="s">
        <v>93</v>
      </c>
      <c r="B654" t="s">
        <v>104</v>
      </c>
      <c r="C654">
        <v>0</v>
      </c>
      <c r="D654">
        <v>1000</v>
      </c>
    </row>
    <row r="655" spans="1:4" x14ac:dyDescent="0.2">
      <c r="A655" t="s">
        <v>93</v>
      </c>
      <c r="B655" t="s">
        <v>104</v>
      </c>
      <c r="C655">
        <v>0</v>
      </c>
      <c r="D655">
        <v>1000</v>
      </c>
    </row>
    <row r="656" spans="1:4" x14ac:dyDescent="0.2">
      <c r="A656" t="s">
        <v>93</v>
      </c>
      <c r="B656" t="s">
        <v>104</v>
      </c>
      <c r="C656">
        <v>0</v>
      </c>
      <c r="D656">
        <v>1001</v>
      </c>
    </row>
    <row r="657" spans="1:4" x14ac:dyDescent="0.2">
      <c r="A657" t="s">
        <v>93</v>
      </c>
      <c r="B657" t="s">
        <v>104</v>
      </c>
      <c r="C657">
        <v>1</v>
      </c>
      <c r="D657">
        <v>1000</v>
      </c>
    </row>
    <row r="658" spans="1:4" x14ac:dyDescent="0.2">
      <c r="A658" t="s">
        <v>93</v>
      </c>
      <c r="B658" t="s">
        <v>104</v>
      </c>
      <c r="C658">
        <v>1</v>
      </c>
      <c r="D658">
        <v>1000</v>
      </c>
    </row>
    <row r="659" spans="1:4" x14ac:dyDescent="0.2">
      <c r="A659" t="s">
        <v>93</v>
      </c>
      <c r="B659" t="s">
        <v>104</v>
      </c>
      <c r="C659">
        <v>0</v>
      </c>
      <c r="D659">
        <v>1000</v>
      </c>
    </row>
    <row r="660" spans="1:4" x14ac:dyDescent="0.2">
      <c r="A660" t="s">
        <v>93</v>
      </c>
      <c r="B660" t="s">
        <v>104</v>
      </c>
      <c r="C660">
        <v>0</v>
      </c>
      <c r="D660">
        <v>1000</v>
      </c>
    </row>
    <row r="661" spans="1:4" x14ac:dyDescent="0.2">
      <c r="A661" t="s">
        <v>93</v>
      </c>
      <c r="B661" t="s">
        <v>104</v>
      </c>
      <c r="C661">
        <v>0</v>
      </c>
      <c r="D661">
        <v>1001</v>
      </c>
    </row>
    <row r="662" spans="1:4" x14ac:dyDescent="0.2">
      <c r="A662" t="s">
        <v>93</v>
      </c>
      <c r="B662" t="s">
        <v>105</v>
      </c>
      <c r="C662">
        <v>3</v>
      </c>
      <c r="D662" t="s">
        <v>186</v>
      </c>
    </row>
    <row r="663" spans="1:4" x14ac:dyDescent="0.2">
      <c r="A663" t="s">
        <v>93</v>
      </c>
      <c r="B663" t="s">
        <v>105</v>
      </c>
      <c r="C663">
        <v>3</v>
      </c>
      <c r="D663" t="s">
        <v>186</v>
      </c>
    </row>
    <row r="664" spans="1:4" x14ac:dyDescent="0.2">
      <c r="A664" t="s">
        <v>93</v>
      </c>
      <c r="B664" t="s">
        <v>105</v>
      </c>
      <c r="C664">
        <v>6</v>
      </c>
      <c r="D664" t="s">
        <v>186</v>
      </c>
    </row>
    <row r="665" spans="1:4" x14ac:dyDescent="0.2">
      <c r="A665" t="s">
        <v>93</v>
      </c>
      <c r="B665" t="s">
        <v>105</v>
      </c>
      <c r="C665">
        <v>6</v>
      </c>
      <c r="D665" t="s">
        <v>186</v>
      </c>
    </row>
    <row r="666" spans="1:4" x14ac:dyDescent="0.2">
      <c r="A666" t="s">
        <v>93</v>
      </c>
      <c r="B666" t="s">
        <v>105</v>
      </c>
      <c r="C666">
        <v>3</v>
      </c>
      <c r="D666" t="s">
        <v>186</v>
      </c>
    </row>
    <row r="667" spans="1:4" x14ac:dyDescent="0.2">
      <c r="A667" t="s">
        <v>93</v>
      </c>
      <c r="B667" t="s">
        <v>105</v>
      </c>
      <c r="C667">
        <v>3</v>
      </c>
      <c r="D667" t="s">
        <v>186</v>
      </c>
    </row>
    <row r="668" spans="1:4" x14ac:dyDescent="0.2">
      <c r="A668" t="s">
        <v>93</v>
      </c>
      <c r="B668" t="s">
        <v>105</v>
      </c>
      <c r="C668">
        <v>6</v>
      </c>
      <c r="D668" t="s">
        <v>186</v>
      </c>
    </row>
    <row r="669" spans="1:4" x14ac:dyDescent="0.2">
      <c r="A669" t="s">
        <v>93</v>
      </c>
      <c r="B669" t="s">
        <v>105</v>
      </c>
      <c r="C669">
        <v>6</v>
      </c>
      <c r="D669" t="s">
        <v>186</v>
      </c>
    </row>
    <row r="670" spans="1:4" x14ac:dyDescent="0.2">
      <c r="A670" t="s">
        <v>93</v>
      </c>
      <c r="B670" t="s">
        <v>105</v>
      </c>
      <c r="C670">
        <v>3</v>
      </c>
      <c r="D670" t="s">
        <v>186</v>
      </c>
    </row>
    <row r="671" spans="1:4" x14ac:dyDescent="0.2">
      <c r="A671" t="s">
        <v>93</v>
      </c>
      <c r="B671" t="s">
        <v>105</v>
      </c>
      <c r="C671">
        <v>3</v>
      </c>
      <c r="D671" t="s">
        <v>186</v>
      </c>
    </row>
    <row r="672" spans="1:4" x14ac:dyDescent="0.2">
      <c r="A672" t="s">
        <v>93</v>
      </c>
      <c r="B672" t="s">
        <v>105</v>
      </c>
      <c r="C672">
        <v>6</v>
      </c>
      <c r="D672" t="s">
        <v>186</v>
      </c>
    </row>
    <row r="673" spans="1:4" x14ac:dyDescent="0.2">
      <c r="A673" t="s">
        <v>93</v>
      </c>
      <c r="B673" t="s">
        <v>105</v>
      </c>
      <c r="C673">
        <v>6</v>
      </c>
      <c r="D673" t="s">
        <v>186</v>
      </c>
    </row>
    <row r="674" spans="1:4" x14ac:dyDescent="0.2">
      <c r="A674" t="s">
        <v>93</v>
      </c>
      <c r="B674" t="s">
        <v>106</v>
      </c>
      <c r="C674">
        <v>0</v>
      </c>
      <c r="D674" t="s">
        <v>186</v>
      </c>
    </row>
    <row r="675" spans="1:4" x14ac:dyDescent="0.2">
      <c r="A675" t="s">
        <v>93</v>
      </c>
      <c r="B675" t="s">
        <v>106</v>
      </c>
      <c r="C675">
        <v>0</v>
      </c>
      <c r="D675" t="s">
        <v>186</v>
      </c>
    </row>
    <row r="676" spans="1:4" x14ac:dyDescent="0.2">
      <c r="A676" t="s">
        <v>93</v>
      </c>
      <c r="B676" t="s">
        <v>106</v>
      </c>
      <c r="C676">
        <v>0</v>
      </c>
      <c r="D676" t="s">
        <v>186</v>
      </c>
    </row>
    <row r="677" spans="1:4" x14ac:dyDescent="0.2">
      <c r="A677" t="s">
        <v>93</v>
      </c>
      <c r="B677" t="s">
        <v>106</v>
      </c>
      <c r="C677">
        <v>0</v>
      </c>
      <c r="D677" t="s">
        <v>186</v>
      </c>
    </row>
    <row r="678" spans="1:4" x14ac:dyDescent="0.2">
      <c r="A678" t="s">
        <v>93</v>
      </c>
      <c r="B678" t="s">
        <v>106</v>
      </c>
      <c r="C678">
        <v>0</v>
      </c>
      <c r="D678" t="s">
        <v>186</v>
      </c>
    </row>
    <row r="679" spans="1:4" x14ac:dyDescent="0.2">
      <c r="A679" t="s">
        <v>93</v>
      </c>
      <c r="B679" t="s">
        <v>106</v>
      </c>
      <c r="C679">
        <v>0</v>
      </c>
      <c r="D679" t="s">
        <v>186</v>
      </c>
    </row>
    <row r="680" spans="1:4" x14ac:dyDescent="0.2">
      <c r="A680" t="s">
        <v>93</v>
      </c>
      <c r="B680" t="s">
        <v>106</v>
      </c>
      <c r="C680">
        <v>1</v>
      </c>
      <c r="D680" t="s">
        <v>186</v>
      </c>
    </row>
    <row r="681" spans="1:4" x14ac:dyDescent="0.2">
      <c r="A681" t="s">
        <v>93</v>
      </c>
      <c r="B681" t="s">
        <v>106</v>
      </c>
      <c r="C681">
        <v>1</v>
      </c>
      <c r="D681" t="s">
        <v>186</v>
      </c>
    </row>
    <row r="682" spans="1:4" x14ac:dyDescent="0.2">
      <c r="A682" t="s">
        <v>93</v>
      </c>
      <c r="B682" t="s">
        <v>106</v>
      </c>
      <c r="C682">
        <v>1</v>
      </c>
      <c r="D682" t="s">
        <v>186</v>
      </c>
    </row>
    <row r="683" spans="1:4" x14ac:dyDescent="0.2">
      <c r="A683" t="s">
        <v>93</v>
      </c>
      <c r="B683" t="s">
        <v>106</v>
      </c>
      <c r="C683">
        <v>1</v>
      </c>
      <c r="D683" t="s">
        <v>186</v>
      </c>
    </row>
    <row r="684" spans="1:4" x14ac:dyDescent="0.2">
      <c r="A684" t="s">
        <v>93</v>
      </c>
      <c r="B684" t="s">
        <v>106</v>
      </c>
      <c r="C684">
        <v>1</v>
      </c>
      <c r="D684" t="s">
        <v>186</v>
      </c>
    </row>
    <row r="685" spans="1:4" x14ac:dyDescent="0.2">
      <c r="A685" t="s">
        <v>93</v>
      </c>
      <c r="B685" t="s">
        <v>106</v>
      </c>
      <c r="C685">
        <v>1</v>
      </c>
      <c r="D685" t="s">
        <v>186</v>
      </c>
    </row>
    <row r="686" spans="1:4" x14ac:dyDescent="0.2">
      <c r="A686" t="s">
        <v>93</v>
      </c>
      <c r="B686" t="s">
        <v>106</v>
      </c>
      <c r="C686">
        <v>1</v>
      </c>
      <c r="D686" t="s">
        <v>186</v>
      </c>
    </row>
    <row r="687" spans="1:4" x14ac:dyDescent="0.2">
      <c r="A687" t="s">
        <v>93</v>
      </c>
      <c r="B687" t="s">
        <v>106</v>
      </c>
      <c r="C687">
        <v>1</v>
      </c>
      <c r="D687" t="s">
        <v>186</v>
      </c>
    </row>
    <row r="688" spans="1:4" x14ac:dyDescent="0.2">
      <c r="A688" t="s">
        <v>93</v>
      </c>
      <c r="B688" t="s">
        <v>106</v>
      </c>
      <c r="C688">
        <v>0</v>
      </c>
      <c r="D688" t="s">
        <v>186</v>
      </c>
    </row>
    <row r="689" spans="1:4" x14ac:dyDescent="0.2">
      <c r="A689" t="s">
        <v>93</v>
      </c>
      <c r="B689" t="s">
        <v>106</v>
      </c>
      <c r="C689">
        <v>0</v>
      </c>
      <c r="D689" t="s">
        <v>186</v>
      </c>
    </row>
    <row r="690" spans="1:4" x14ac:dyDescent="0.2">
      <c r="A690" t="s">
        <v>93</v>
      </c>
      <c r="B690" t="s">
        <v>106</v>
      </c>
      <c r="C690">
        <v>0</v>
      </c>
      <c r="D690" t="s">
        <v>186</v>
      </c>
    </row>
    <row r="691" spans="1:4" x14ac:dyDescent="0.2">
      <c r="A691" t="s">
        <v>93</v>
      </c>
      <c r="B691" t="s">
        <v>106</v>
      </c>
      <c r="C691">
        <v>0</v>
      </c>
      <c r="D691" t="s">
        <v>186</v>
      </c>
    </row>
    <row r="692" spans="1:4" x14ac:dyDescent="0.2">
      <c r="A692" t="s">
        <v>93</v>
      </c>
      <c r="B692" t="s">
        <v>107</v>
      </c>
      <c r="C692">
        <v>0</v>
      </c>
      <c r="D692">
        <v>50</v>
      </c>
    </row>
    <row r="693" spans="1:4" x14ac:dyDescent="0.2">
      <c r="A693" t="s">
        <v>93</v>
      </c>
      <c r="B693" t="s">
        <v>107</v>
      </c>
      <c r="C693">
        <v>1</v>
      </c>
      <c r="D693">
        <v>50</v>
      </c>
    </row>
    <row r="694" spans="1:4" x14ac:dyDescent="0.2">
      <c r="A694" t="s">
        <v>93</v>
      </c>
      <c r="B694" t="s">
        <v>107</v>
      </c>
      <c r="C694">
        <v>0</v>
      </c>
      <c r="D694">
        <v>50</v>
      </c>
    </row>
    <row r="695" spans="1:4" x14ac:dyDescent="0.2">
      <c r="A695" t="s">
        <v>93</v>
      </c>
      <c r="B695" t="s">
        <v>107</v>
      </c>
      <c r="C695">
        <v>1</v>
      </c>
      <c r="D695">
        <v>50</v>
      </c>
    </row>
    <row r="696" spans="1:4" x14ac:dyDescent="0.2">
      <c r="A696" t="s">
        <v>93</v>
      </c>
      <c r="B696" t="s">
        <v>107</v>
      </c>
      <c r="C696">
        <v>0</v>
      </c>
      <c r="D696">
        <v>50</v>
      </c>
    </row>
    <row r="697" spans="1:4" x14ac:dyDescent="0.2">
      <c r="A697" t="s">
        <v>93</v>
      </c>
      <c r="B697" t="s">
        <v>107</v>
      </c>
      <c r="C697">
        <v>1</v>
      </c>
      <c r="D697">
        <v>50</v>
      </c>
    </row>
    <row r="698" spans="1:4" x14ac:dyDescent="0.2">
      <c r="A698" t="s">
        <v>93</v>
      </c>
      <c r="B698" t="s">
        <v>107</v>
      </c>
      <c r="C698">
        <v>0</v>
      </c>
      <c r="D698">
        <v>50</v>
      </c>
    </row>
    <row r="699" spans="1:4" x14ac:dyDescent="0.2">
      <c r="A699" t="s">
        <v>93</v>
      </c>
      <c r="B699" t="s">
        <v>107</v>
      </c>
      <c r="C699">
        <v>1</v>
      </c>
      <c r="D699">
        <v>50</v>
      </c>
    </row>
    <row r="700" spans="1:4" x14ac:dyDescent="0.2">
      <c r="A700" t="s">
        <v>93</v>
      </c>
      <c r="B700" t="s">
        <v>107</v>
      </c>
      <c r="C700">
        <v>0</v>
      </c>
      <c r="D700">
        <v>50</v>
      </c>
    </row>
    <row r="701" spans="1:4" x14ac:dyDescent="0.2">
      <c r="A701" t="s">
        <v>93</v>
      </c>
      <c r="B701" t="s">
        <v>107</v>
      </c>
      <c r="C701">
        <v>1</v>
      </c>
      <c r="D701">
        <v>50</v>
      </c>
    </row>
    <row r="702" spans="1:4" x14ac:dyDescent="0.2">
      <c r="A702" t="s">
        <v>93</v>
      </c>
      <c r="B702" t="s">
        <v>108</v>
      </c>
      <c r="C702">
        <v>0</v>
      </c>
      <c r="D702" t="s">
        <v>186</v>
      </c>
    </row>
    <row r="703" spans="1:4" x14ac:dyDescent="0.2">
      <c r="A703" t="s">
        <v>93</v>
      </c>
      <c r="B703" t="s">
        <v>108</v>
      </c>
      <c r="C703">
        <v>3</v>
      </c>
      <c r="D703" t="s">
        <v>186</v>
      </c>
    </row>
    <row r="704" spans="1:4" x14ac:dyDescent="0.2">
      <c r="A704" t="s">
        <v>93</v>
      </c>
      <c r="B704" t="s">
        <v>108</v>
      </c>
      <c r="C704">
        <v>0</v>
      </c>
      <c r="D704" t="s">
        <v>186</v>
      </c>
    </row>
    <row r="705" spans="1:4" x14ac:dyDescent="0.2">
      <c r="A705" t="s">
        <v>93</v>
      </c>
      <c r="B705" t="s">
        <v>108</v>
      </c>
      <c r="C705">
        <v>3</v>
      </c>
      <c r="D705" t="s">
        <v>186</v>
      </c>
    </row>
    <row r="706" spans="1:4" x14ac:dyDescent="0.2">
      <c r="A706" t="s">
        <v>93</v>
      </c>
      <c r="B706" t="s">
        <v>108</v>
      </c>
      <c r="C706">
        <v>0</v>
      </c>
      <c r="D706" t="s">
        <v>186</v>
      </c>
    </row>
    <row r="707" spans="1:4" x14ac:dyDescent="0.2">
      <c r="A707" t="s">
        <v>93</v>
      </c>
      <c r="B707" t="s">
        <v>108</v>
      </c>
      <c r="C707">
        <v>3</v>
      </c>
      <c r="D707" t="s">
        <v>186</v>
      </c>
    </row>
    <row r="708" spans="1:4" x14ac:dyDescent="0.2">
      <c r="A708" t="s">
        <v>93</v>
      </c>
      <c r="B708" t="s">
        <v>108</v>
      </c>
      <c r="C708">
        <v>0</v>
      </c>
      <c r="D708" t="s">
        <v>186</v>
      </c>
    </row>
    <row r="709" spans="1:4" x14ac:dyDescent="0.2">
      <c r="A709" t="s">
        <v>93</v>
      </c>
      <c r="B709" t="s">
        <v>108</v>
      </c>
      <c r="C709">
        <v>3</v>
      </c>
      <c r="D709" t="s">
        <v>186</v>
      </c>
    </row>
    <row r="710" spans="1:4" x14ac:dyDescent="0.2">
      <c r="A710" t="s">
        <v>92</v>
      </c>
      <c r="B710" t="s">
        <v>34</v>
      </c>
      <c r="C710">
        <v>0</v>
      </c>
      <c r="D710">
        <v>545</v>
      </c>
    </row>
    <row r="711" spans="1:4" x14ac:dyDescent="0.2">
      <c r="A711" t="s">
        <v>92</v>
      </c>
      <c r="B711" t="s">
        <v>34</v>
      </c>
      <c r="C711">
        <v>0</v>
      </c>
      <c r="D711">
        <v>545</v>
      </c>
    </row>
    <row r="712" spans="1:4" x14ac:dyDescent="0.2">
      <c r="A712" t="s">
        <v>92</v>
      </c>
      <c r="B712" t="s">
        <v>34</v>
      </c>
      <c r="C712">
        <v>1</v>
      </c>
      <c r="D712">
        <v>545</v>
      </c>
    </row>
    <row r="713" spans="1:4" x14ac:dyDescent="0.2">
      <c r="A713" t="s">
        <v>92</v>
      </c>
      <c r="B713" t="s">
        <v>34</v>
      </c>
      <c r="C713">
        <v>1</v>
      </c>
      <c r="D713">
        <v>545</v>
      </c>
    </row>
    <row r="714" spans="1:4" x14ac:dyDescent="0.2">
      <c r="A714" t="s">
        <v>92</v>
      </c>
      <c r="B714" t="s">
        <v>34</v>
      </c>
      <c r="C714">
        <v>2</v>
      </c>
      <c r="D714">
        <v>545</v>
      </c>
    </row>
    <row r="715" spans="1:4" x14ac:dyDescent="0.2">
      <c r="A715" t="s">
        <v>92</v>
      </c>
      <c r="B715" t="s">
        <v>34</v>
      </c>
      <c r="C715">
        <v>2</v>
      </c>
      <c r="D715">
        <v>545</v>
      </c>
    </row>
    <row r="716" spans="1:4" x14ac:dyDescent="0.2">
      <c r="A716" t="s">
        <v>92</v>
      </c>
      <c r="B716" t="s">
        <v>34</v>
      </c>
      <c r="C716">
        <v>0</v>
      </c>
      <c r="D716">
        <v>545</v>
      </c>
    </row>
    <row r="717" spans="1:4" x14ac:dyDescent="0.2">
      <c r="A717" t="s">
        <v>92</v>
      </c>
      <c r="B717" t="s">
        <v>34</v>
      </c>
      <c r="C717">
        <v>0</v>
      </c>
      <c r="D717">
        <v>545</v>
      </c>
    </row>
    <row r="718" spans="1:4" x14ac:dyDescent="0.2">
      <c r="A718" t="s">
        <v>92</v>
      </c>
      <c r="B718" t="s">
        <v>34</v>
      </c>
      <c r="C718">
        <v>1</v>
      </c>
      <c r="D718">
        <v>545</v>
      </c>
    </row>
    <row r="719" spans="1:4" x14ac:dyDescent="0.2">
      <c r="A719" t="s">
        <v>92</v>
      </c>
      <c r="B719" t="s">
        <v>34</v>
      </c>
      <c r="C719">
        <v>1</v>
      </c>
      <c r="D719">
        <v>545</v>
      </c>
    </row>
    <row r="720" spans="1:4" x14ac:dyDescent="0.2">
      <c r="A720" t="s">
        <v>92</v>
      </c>
      <c r="B720" t="s">
        <v>34</v>
      </c>
      <c r="C720">
        <v>2</v>
      </c>
      <c r="D720">
        <v>545</v>
      </c>
    </row>
    <row r="721" spans="1:4" x14ac:dyDescent="0.2">
      <c r="A721" t="s">
        <v>92</v>
      </c>
      <c r="B721" t="s">
        <v>34</v>
      </c>
      <c r="C721">
        <v>2</v>
      </c>
      <c r="D721">
        <v>545</v>
      </c>
    </row>
    <row r="722" spans="1:4" x14ac:dyDescent="0.2">
      <c r="A722" t="s">
        <v>92</v>
      </c>
      <c r="B722" t="s">
        <v>34</v>
      </c>
      <c r="C722">
        <v>0</v>
      </c>
      <c r="D722">
        <v>545</v>
      </c>
    </row>
    <row r="723" spans="1:4" x14ac:dyDescent="0.2">
      <c r="A723" t="s">
        <v>92</v>
      </c>
      <c r="B723" t="s">
        <v>34</v>
      </c>
      <c r="C723">
        <v>0</v>
      </c>
      <c r="D723">
        <v>545</v>
      </c>
    </row>
    <row r="724" spans="1:4" x14ac:dyDescent="0.2">
      <c r="A724" t="s">
        <v>92</v>
      </c>
      <c r="B724" t="s">
        <v>34</v>
      </c>
      <c r="C724">
        <v>1</v>
      </c>
      <c r="D724">
        <v>545</v>
      </c>
    </row>
    <row r="725" spans="1:4" x14ac:dyDescent="0.2">
      <c r="A725" t="s">
        <v>92</v>
      </c>
      <c r="B725" t="s">
        <v>34</v>
      </c>
      <c r="C725">
        <v>1</v>
      </c>
      <c r="D725">
        <v>545</v>
      </c>
    </row>
    <row r="726" spans="1:4" x14ac:dyDescent="0.2">
      <c r="A726" t="s">
        <v>92</v>
      </c>
      <c r="B726" t="s">
        <v>34</v>
      </c>
      <c r="C726">
        <v>2</v>
      </c>
      <c r="D726">
        <v>545</v>
      </c>
    </row>
    <row r="727" spans="1:4" x14ac:dyDescent="0.2">
      <c r="A727" t="s">
        <v>92</v>
      </c>
      <c r="B727" t="s">
        <v>34</v>
      </c>
      <c r="C727">
        <v>2</v>
      </c>
      <c r="D727">
        <v>545</v>
      </c>
    </row>
    <row r="728" spans="1:4" x14ac:dyDescent="0.2">
      <c r="A728" t="s">
        <v>92</v>
      </c>
      <c r="B728" t="s">
        <v>34</v>
      </c>
      <c r="C728">
        <v>0</v>
      </c>
      <c r="D728">
        <v>545</v>
      </c>
    </row>
    <row r="729" spans="1:4" x14ac:dyDescent="0.2">
      <c r="A729" t="s">
        <v>92</v>
      </c>
      <c r="B729" t="s">
        <v>34</v>
      </c>
      <c r="C729">
        <v>1</v>
      </c>
      <c r="D729">
        <v>545</v>
      </c>
    </row>
    <row r="730" spans="1:4" x14ac:dyDescent="0.2">
      <c r="A730" t="s">
        <v>92</v>
      </c>
      <c r="B730" t="s">
        <v>34</v>
      </c>
      <c r="C730">
        <v>2</v>
      </c>
      <c r="D730">
        <v>545</v>
      </c>
    </row>
    <row r="731" spans="1:4" x14ac:dyDescent="0.2">
      <c r="A731" t="s">
        <v>93</v>
      </c>
      <c r="B731" t="s">
        <v>109</v>
      </c>
      <c r="C731">
        <v>0</v>
      </c>
      <c r="D731">
        <v>388</v>
      </c>
    </row>
    <row r="732" spans="1:4" x14ac:dyDescent="0.2">
      <c r="A732" t="s">
        <v>93</v>
      </c>
      <c r="B732" t="s">
        <v>109</v>
      </c>
      <c r="C732">
        <v>1</v>
      </c>
      <c r="D732">
        <v>388</v>
      </c>
    </row>
    <row r="733" spans="1:4" x14ac:dyDescent="0.2">
      <c r="A733" t="s">
        <v>93</v>
      </c>
      <c r="B733" t="s">
        <v>109</v>
      </c>
      <c r="C733">
        <v>0</v>
      </c>
      <c r="D733">
        <v>388</v>
      </c>
    </row>
    <row r="734" spans="1:4" x14ac:dyDescent="0.2">
      <c r="A734" t="s">
        <v>93</v>
      </c>
      <c r="B734" t="s">
        <v>109</v>
      </c>
      <c r="C734">
        <v>1</v>
      </c>
      <c r="D734">
        <v>388</v>
      </c>
    </row>
    <row r="735" spans="1:4" x14ac:dyDescent="0.2">
      <c r="A735" t="s">
        <v>93</v>
      </c>
      <c r="B735" t="s">
        <v>109</v>
      </c>
      <c r="C735">
        <v>0</v>
      </c>
      <c r="D735">
        <v>388</v>
      </c>
    </row>
    <row r="736" spans="1:4" x14ac:dyDescent="0.2">
      <c r="A736" t="s">
        <v>93</v>
      </c>
      <c r="B736" t="s">
        <v>109</v>
      </c>
      <c r="C736">
        <v>1</v>
      </c>
      <c r="D736">
        <v>388</v>
      </c>
    </row>
    <row r="737" spans="1:4" x14ac:dyDescent="0.2">
      <c r="A737" t="s">
        <v>93</v>
      </c>
      <c r="B737" t="s">
        <v>109</v>
      </c>
      <c r="C737">
        <v>0</v>
      </c>
      <c r="D737">
        <v>388</v>
      </c>
    </row>
    <row r="738" spans="1:4" x14ac:dyDescent="0.2">
      <c r="A738" t="s">
        <v>93</v>
      </c>
      <c r="B738" t="s">
        <v>109</v>
      </c>
      <c r="C738">
        <v>1</v>
      </c>
      <c r="D738">
        <v>388</v>
      </c>
    </row>
    <row r="739" spans="1:4" x14ac:dyDescent="0.2">
      <c r="A739" t="s">
        <v>93</v>
      </c>
      <c r="B739" t="s">
        <v>109</v>
      </c>
      <c r="C739">
        <v>0</v>
      </c>
      <c r="D739">
        <v>388</v>
      </c>
    </row>
    <row r="740" spans="1:4" x14ac:dyDescent="0.2">
      <c r="A740" t="s">
        <v>93</v>
      </c>
      <c r="B740" t="s">
        <v>109</v>
      </c>
      <c r="C740">
        <v>1</v>
      </c>
      <c r="D740">
        <v>388</v>
      </c>
    </row>
    <row r="741" spans="1:4" x14ac:dyDescent="0.2">
      <c r="A741" t="s">
        <v>93</v>
      </c>
      <c r="B741" t="s">
        <v>109</v>
      </c>
      <c r="C741">
        <v>0</v>
      </c>
      <c r="D741">
        <v>388</v>
      </c>
    </row>
    <row r="742" spans="1:4" x14ac:dyDescent="0.2">
      <c r="A742" t="s">
        <v>93</v>
      </c>
      <c r="B742" t="s">
        <v>109</v>
      </c>
      <c r="C742">
        <v>1</v>
      </c>
      <c r="D742">
        <v>388</v>
      </c>
    </row>
    <row r="743" spans="1:4" x14ac:dyDescent="0.2">
      <c r="A743" t="s">
        <v>93</v>
      </c>
      <c r="B743" t="s">
        <v>109</v>
      </c>
      <c r="C743">
        <v>0</v>
      </c>
      <c r="D743">
        <v>388</v>
      </c>
    </row>
    <row r="744" spans="1:4" x14ac:dyDescent="0.2">
      <c r="A744" t="s">
        <v>93</v>
      </c>
      <c r="B744" t="s">
        <v>109</v>
      </c>
      <c r="C744">
        <v>1</v>
      </c>
      <c r="D744">
        <v>388</v>
      </c>
    </row>
    <row r="745" spans="1:4" x14ac:dyDescent="0.2">
      <c r="A745" t="s">
        <v>93</v>
      </c>
      <c r="B745" t="s">
        <v>109</v>
      </c>
      <c r="C745">
        <v>0</v>
      </c>
      <c r="D745">
        <v>388</v>
      </c>
    </row>
    <row r="746" spans="1:4" x14ac:dyDescent="0.2">
      <c r="A746" t="s">
        <v>93</v>
      </c>
      <c r="B746" t="s">
        <v>109</v>
      </c>
      <c r="C746">
        <v>1</v>
      </c>
      <c r="D746">
        <v>388</v>
      </c>
    </row>
    <row r="747" spans="1:4" x14ac:dyDescent="0.2">
      <c r="A747" t="s">
        <v>93</v>
      </c>
      <c r="B747" t="s">
        <v>109</v>
      </c>
      <c r="C747">
        <v>0</v>
      </c>
      <c r="D747">
        <v>388</v>
      </c>
    </row>
    <row r="748" spans="1:4" x14ac:dyDescent="0.2">
      <c r="A748" t="s">
        <v>93</v>
      </c>
      <c r="B748" t="s">
        <v>109</v>
      </c>
      <c r="C748">
        <v>1</v>
      </c>
      <c r="D748">
        <v>388</v>
      </c>
    </row>
    <row r="749" spans="1:4" x14ac:dyDescent="0.2">
      <c r="A749" t="s">
        <v>93</v>
      </c>
      <c r="B749" t="s">
        <v>109</v>
      </c>
      <c r="C749">
        <v>0</v>
      </c>
      <c r="D749">
        <v>388</v>
      </c>
    </row>
    <row r="750" spans="1:4" x14ac:dyDescent="0.2">
      <c r="A750" t="s">
        <v>93</v>
      </c>
      <c r="B750" t="s">
        <v>109</v>
      </c>
      <c r="C750">
        <v>1</v>
      </c>
      <c r="D750">
        <v>388</v>
      </c>
    </row>
    <row r="751" spans="1:4" x14ac:dyDescent="0.2">
      <c r="A751" t="s">
        <v>93</v>
      </c>
      <c r="B751" t="s">
        <v>109</v>
      </c>
      <c r="C751">
        <v>0</v>
      </c>
      <c r="D751">
        <v>388</v>
      </c>
    </row>
    <row r="752" spans="1:4" x14ac:dyDescent="0.2">
      <c r="A752" t="s">
        <v>93</v>
      </c>
      <c r="B752" t="s">
        <v>109</v>
      </c>
      <c r="C752">
        <v>1</v>
      </c>
      <c r="D752">
        <v>388</v>
      </c>
    </row>
    <row r="753" spans="1:4" x14ac:dyDescent="0.2">
      <c r="A753" t="s">
        <v>93</v>
      </c>
      <c r="B753" t="s">
        <v>109</v>
      </c>
      <c r="C753">
        <v>0</v>
      </c>
      <c r="D753">
        <v>388</v>
      </c>
    </row>
    <row r="754" spans="1:4" x14ac:dyDescent="0.2">
      <c r="A754" t="s">
        <v>93</v>
      </c>
      <c r="B754" t="s">
        <v>109</v>
      </c>
      <c r="C754">
        <v>1</v>
      </c>
      <c r="D754">
        <v>388</v>
      </c>
    </row>
    <row r="755" spans="1:4" x14ac:dyDescent="0.2">
      <c r="A755" t="s">
        <v>93</v>
      </c>
      <c r="B755" t="s">
        <v>109</v>
      </c>
      <c r="C755">
        <v>0</v>
      </c>
      <c r="D755">
        <v>388</v>
      </c>
    </row>
    <row r="756" spans="1:4" x14ac:dyDescent="0.2">
      <c r="A756" t="s">
        <v>93</v>
      </c>
      <c r="B756" t="s">
        <v>109</v>
      </c>
      <c r="C756">
        <v>1</v>
      </c>
      <c r="D756">
        <v>388</v>
      </c>
    </row>
    <row r="757" spans="1:4" x14ac:dyDescent="0.2">
      <c r="A757" t="s">
        <v>93</v>
      </c>
      <c r="B757" t="s">
        <v>109</v>
      </c>
      <c r="C757">
        <v>0</v>
      </c>
      <c r="D757">
        <v>388</v>
      </c>
    </row>
    <row r="758" spans="1:4" x14ac:dyDescent="0.2">
      <c r="A758" t="s">
        <v>93</v>
      </c>
      <c r="B758" t="s">
        <v>109</v>
      </c>
      <c r="C758">
        <v>1</v>
      </c>
      <c r="D758">
        <v>388</v>
      </c>
    </row>
    <row r="759" spans="1:4" x14ac:dyDescent="0.2">
      <c r="A759" t="s">
        <v>93</v>
      </c>
      <c r="B759" t="s">
        <v>109</v>
      </c>
      <c r="C759">
        <v>0</v>
      </c>
      <c r="D759">
        <v>388</v>
      </c>
    </row>
    <row r="760" spans="1:4" x14ac:dyDescent="0.2">
      <c r="A760" t="s">
        <v>93</v>
      </c>
      <c r="B760" t="s">
        <v>109</v>
      </c>
      <c r="C760">
        <v>1</v>
      </c>
      <c r="D760">
        <v>388</v>
      </c>
    </row>
    <row r="761" spans="1:4" x14ac:dyDescent="0.2">
      <c r="A761" t="s">
        <v>93</v>
      </c>
      <c r="B761" t="s">
        <v>109</v>
      </c>
      <c r="C761">
        <v>0</v>
      </c>
      <c r="D761">
        <v>388</v>
      </c>
    </row>
    <row r="762" spans="1:4" x14ac:dyDescent="0.2">
      <c r="A762" t="s">
        <v>93</v>
      </c>
      <c r="B762" t="s">
        <v>109</v>
      </c>
      <c r="C762">
        <v>1</v>
      </c>
      <c r="D762">
        <v>388</v>
      </c>
    </row>
    <row r="763" spans="1:4" x14ac:dyDescent="0.2">
      <c r="A763" t="s">
        <v>110</v>
      </c>
      <c r="B763" t="s">
        <v>111</v>
      </c>
      <c r="C763">
        <v>24</v>
      </c>
      <c r="D763">
        <v>365</v>
      </c>
    </row>
    <row r="764" spans="1:4" x14ac:dyDescent="0.2">
      <c r="A764" t="s">
        <v>110</v>
      </c>
      <c r="B764" t="s">
        <v>111</v>
      </c>
      <c r="C764">
        <v>24</v>
      </c>
      <c r="D764">
        <v>365</v>
      </c>
    </row>
    <row r="765" spans="1:4" x14ac:dyDescent="0.2">
      <c r="A765" t="s">
        <v>110</v>
      </c>
      <c r="B765" t="s">
        <v>111</v>
      </c>
      <c r="C765">
        <v>24</v>
      </c>
      <c r="D765">
        <v>365</v>
      </c>
    </row>
    <row r="766" spans="1:4" x14ac:dyDescent="0.2">
      <c r="A766" t="s">
        <v>110</v>
      </c>
      <c r="B766" t="s">
        <v>111</v>
      </c>
      <c r="C766">
        <v>24</v>
      </c>
      <c r="D766">
        <v>365</v>
      </c>
    </row>
    <row r="767" spans="1:4" x14ac:dyDescent="0.2">
      <c r="A767" t="s">
        <v>110</v>
      </c>
      <c r="B767" t="s">
        <v>111</v>
      </c>
      <c r="C767">
        <v>24</v>
      </c>
      <c r="D767">
        <v>365</v>
      </c>
    </row>
    <row r="768" spans="1:4" x14ac:dyDescent="0.2">
      <c r="A768" t="s">
        <v>110</v>
      </c>
      <c r="B768" t="s">
        <v>111</v>
      </c>
      <c r="C768">
        <v>24</v>
      </c>
      <c r="D768">
        <v>365</v>
      </c>
    </row>
    <row r="769" spans="1:4" x14ac:dyDescent="0.2">
      <c r="A769" t="s">
        <v>110</v>
      </c>
      <c r="B769" t="s">
        <v>111</v>
      </c>
      <c r="C769">
        <v>24</v>
      </c>
      <c r="D769">
        <v>365</v>
      </c>
    </row>
    <row r="770" spans="1:4" x14ac:dyDescent="0.2">
      <c r="A770" t="s">
        <v>110</v>
      </c>
      <c r="B770" t="s">
        <v>111</v>
      </c>
      <c r="C770">
        <v>24</v>
      </c>
      <c r="D770">
        <v>365</v>
      </c>
    </row>
    <row r="771" spans="1:4" x14ac:dyDescent="0.2">
      <c r="A771" t="s">
        <v>110</v>
      </c>
      <c r="B771" t="s">
        <v>111</v>
      </c>
      <c r="C771">
        <v>24</v>
      </c>
      <c r="D771">
        <v>365</v>
      </c>
    </row>
    <row r="772" spans="1:4" x14ac:dyDescent="0.2">
      <c r="A772" t="s">
        <v>110</v>
      </c>
      <c r="B772" t="s">
        <v>111</v>
      </c>
      <c r="C772">
        <v>24</v>
      </c>
      <c r="D772">
        <v>365</v>
      </c>
    </row>
    <row r="773" spans="1:4" x14ac:dyDescent="0.2">
      <c r="A773" t="s">
        <v>110</v>
      </c>
      <c r="B773" t="s">
        <v>111</v>
      </c>
      <c r="C773">
        <v>24</v>
      </c>
      <c r="D773">
        <v>365</v>
      </c>
    </row>
    <row r="774" spans="1:4" x14ac:dyDescent="0.2">
      <c r="A774" t="s">
        <v>110</v>
      </c>
      <c r="B774" t="s">
        <v>111</v>
      </c>
      <c r="C774">
        <v>0</v>
      </c>
      <c r="D774">
        <v>365</v>
      </c>
    </row>
    <row r="775" spans="1:4" x14ac:dyDescent="0.2">
      <c r="A775" t="s">
        <v>110</v>
      </c>
      <c r="B775" t="s">
        <v>111</v>
      </c>
      <c r="C775">
        <v>0</v>
      </c>
      <c r="D775">
        <v>365</v>
      </c>
    </row>
    <row r="776" spans="1:4" x14ac:dyDescent="0.2">
      <c r="A776" t="s">
        <v>110</v>
      </c>
      <c r="B776" t="s">
        <v>111</v>
      </c>
      <c r="C776">
        <v>0</v>
      </c>
      <c r="D776">
        <v>365</v>
      </c>
    </row>
    <row r="777" spans="1:4" x14ac:dyDescent="0.2">
      <c r="A777" t="s">
        <v>110</v>
      </c>
      <c r="B777" t="s">
        <v>111</v>
      </c>
      <c r="C777">
        <v>0</v>
      </c>
      <c r="D777">
        <v>365</v>
      </c>
    </row>
    <row r="778" spans="1:4" x14ac:dyDescent="0.2">
      <c r="A778" t="s">
        <v>110</v>
      </c>
      <c r="B778" t="s">
        <v>111</v>
      </c>
      <c r="C778">
        <v>0</v>
      </c>
      <c r="D778">
        <v>365</v>
      </c>
    </row>
    <row r="779" spans="1:4" x14ac:dyDescent="0.2">
      <c r="A779" t="s">
        <v>110</v>
      </c>
      <c r="B779" t="s">
        <v>111</v>
      </c>
      <c r="C779">
        <v>0</v>
      </c>
      <c r="D779">
        <v>365</v>
      </c>
    </row>
    <row r="780" spans="1:4" x14ac:dyDescent="0.2">
      <c r="A780" t="s">
        <v>110</v>
      </c>
      <c r="B780" t="s">
        <v>111</v>
      </c>
      <c r="C780">
        <v>0</v>
      </c>
      <c r="D780">
        <v>365</v>
      </c>
    </row>
    <row r="781" spans="1:4" x14ac:dyDescent="0.2">
      <c r="A781" t="s">
        <v>110</v>
      </c>
      <c r="B781" t="s">
        <v>111</v>
      </c>
      <c r="C781">
        <v>0</v>
      </c>
      <c r="D781">
        <v>365</v>
      </c>
    </row>
    <row r="782" spans="1:4" x14ac:dyDescent="0.2">
      <c r="A782" t="s">
        <v>110</v>
      </c>
      <c r="B782" t="s">
        <v>111</v>
      </c>
      <c r="C782">
        <v>0</v>
      </c>
      <c r="D782">
        <v>365</v>
      </c>
    </row>
    <row r="783" spans="1:4" x14ac:dyDescent="0.2">
      <c r="A783" t="s">
        <v>110</v>
      </c>
      <c r="B783" t="s">
        <v>111</v>
      </c>
      <c r="C783">
        <v>0</v>
      </c>
      <c r="D783">
        <v>365</v>
      </c>
    </row>
    <row r="784" spans="1:4" x14ac:dyDescent="0.2">
      <c r="A784" t="s">
        <v>110</v>
      </c>
      <c r="B784" t="s">
        <v>111</v>
      </c>
      <c r="C784">
        <v>0</v>
      </c>
      <c r="D784">
        <v>365</v>
      </c>
    </row>
    <row r="785" spans="1:4" x14ac:dyDescent="0.2">
      <c r="A785" t="s">
        <v>110</v>
      </c>
      <c r="B785" t="s">
        <v>112</v>
      </c>
      <c r="C785">
        <v>24</v>
      </c>
      <c r="D785">
        <v>730</v>
      </c>
    </row>
    <row r="786" spans="1:4" x14ac:dyDescent="0.2">
      <c r="A786" t="s">
        <v>110</v>
      </c>
      <c r="B786" t="s">
        <v>112</v>
      </c>
      <c r="C786" t="s">
        <v>187</v>
      </c>
      <c r="D786">
        <v>730</v>
      </c>
    </row>
    <row r="787" spans="1:4" x14ac:dyDescent="0.2">
      <c r="A787" t="s">
        <v>110</v>
      </c>
      <c r="B787" t="s">
        <v>112</v>
      </c>
      <c r="C787" t="s">
        <v>188</v>
      </c>
      <c r="D787">
        <v>730</v>
      </c>
    </row>
    <row r="788" spans="1:4" x14ac:dyDescent="0.2">
      <c r="A788" t="s">
        <v>110</v>
      </c>
      <c r="B788" t="s">
        <v>112</v>
      </c>
      <c r="C788" t="s">
        <v>188</v>
      </c>
      <c r="D788">
        <v>730</v>
      </c>
    </row>
    <row r="789" spans="1:4" x14ac:dyDescent="0.2">
      <c r="A789" t="s">
        <v>110</v>
      </c>
      <c r="B789" t="s">
        <v>112</v>
      </c>
      <c r="C789">
        <v>23</v>
      </c>
      <c r="D789">
        <v>730</v>
      </c>
    </row>
    <row r="790" spans="1:4" x14ac:dyDescent="0.2">
      <c r="A790" t="s">
        <v>110</v>
      </c>
      <c r="B790" t="s">
        <v>112</v>
      </c>
      <c r="C790" t="s">
        <v>189</v>
      </c>
      <c r="D790">
        <v>730</v>
      </c>
    </row>
    <row r="791" spans="1:4" x14ac:dyDescent="0.2">
      <c r="A791" t="s">
        <v>110</v>
      </c>
      <c r="B791" t="s">
        <v>112</v>
      </c>
      <c r="C791">
        <v>21</v>
      </c>
      <c r="D791">
        <v>730</v>
      </c>
    </row>
    <row r="792" spans="1:4" x14ac:dyDescent="0.2">
      <c r="A792" t="s">
        <v>110</v>
      </c>
      <c r="B792" t="s">
        <v>112</v>
      </c>
      <c r="C792" t="s">
        <v>190</v>
      </c>
      <c r="D792">
        <v>730</v>
      </c>
    </row>
    <row r="793" spans="1:4" x14ac:dyDescent="0.2">
      <c r="A793" t="s">
        <v>110</v>
      </c>
      <c r="B793" t="s">
        <v>112</v>
      </c>
      <c r="C793" t="s">
        <v>176</v>
      </c>
      <c r="D793">
        <v>730</v>
      </c>
    </row>
    <row r="794" spans="1:4" x14ac:dyDescent="0.2">
      <c r="A794" t="s">
        <v>110</v>
      </c>
      <c r="B794" t="s">
        <v>112</v>
      </c>
      <c r="C794" t="s">
        <v>191</v>
      </c>
      <c r="D794">
        <v>730</v>
      </c>
    </row>
    <row r="795" spans="1:4" x14ac:dyDescent="0.2">
      <c r="A795" t="s">
        <v>110</v>
      </c>
      <c r="B795" t="s">
        <v>112</v>
      </c>
      <c r="C795" t="s">
        <v>192</v>
      </c>
      <c r="D795">
        <v>730</v>
      </c>
    </row>
    <row r="796" spans="1:4" x14ac:dyDescent="0.2">
      <c r="A796" t="s">
        <v>110</v>
      </c>
      <c r="B796" t="s">
        <v>112</v>
      </c>
      <c r="C796" t="s">
        <v>193</v>
      </c>
      <c r="D796">
        <v>730</v>
      </c>
    </row>
    <row r="797" spans="1:4" x14ac:dyDescent="0.2">
      <c r="A797" t="s">
        <v>110</v>
      </c>
      <c r="B797" t="s">
        <v>112</v>
      </c>
      <c r="C797">
        <v>17</v>
      </c>
      <c r="D797">
        <v>730</v>
      </c>
    </row>
    <row r="798" spans="1:4" x14ac:dyDescent="0.2">
      <c r="A798" t="s">
        <v>110</v>
      </c>
      <c r="B798" t="s">
        <v>112</v>
      </c>
      <c r="C798" t="s">
        <v>194</v>
      </c>
      <c r="D798">
        <v>730</v>
      </c>
    </row>
    <row r="799" spans="1:4" x14ac:dyDescent="0.2">
      <c r="A799" t="s">
        <v>110</v>
      </c>
      <c r="B799" t="s">
        <v>112</v>
      </c>
      <c r="C799">
        <v>20</v>
      </c>
      <c r="D799">
        <v>730</v>
      </c>
    </row>
    <row r="800" spans="1:4" x14ac:dyDescent="0.2">
      <c r="A800" t="s">
        <v>110</v>
      </c>
      <c r="B800" t="s">
        <v>112</v>
      </c>
      <c r="C800">
        <v>15</v>
      </c>
      <c r="D800">
        <v>730</v>
      </c>
    </row>
    <row r="801" spans="1:4" x14ac:dyDescent="0.2">
      <c r="A801" t="s">
        <v>110</v>
      </c>
      <c r="B801" t="s">
        <v>112</v>
      </c>
      <c r="C801">
        <v>12</v>
      </c>
      <c r="D801">
        <v>730</v>
      </c>
    </row>
    <row r="802" spans="1:4" x14ac:dyDescent="0.2">
      <c r="A802" t="s">
        <v>110</v>
      </c>
      <c r="B802" t="s">
        <v>112</v>
      </c>
      <c r="C802">
        <v>9</v>
      </c>
      <c r="D802">
        <v>730</v>
      </c>
    </row>
    <row r="803" spans="1:4" x14ac:dyDescent="0.2">
      <c r="A803" t="s">
        <v>110</v>
      </c>
      <c r="B803" t="s">
        <v>112</v>
      </c>
      <c r="C803" t="s">
        <v>195</v>
      </c>
      <c r="D803">
        <v>730</v>
      </c>
    </row>
    <row r="804" spans="1:4" x14ac:dyDescent="0.2">
      <c r="A804" t="s">
        <v>110</v>
      </c>
      <c r="B804" t="s">
        <v>112</v>
      </c>
      <c r="C804">
        <v>5</v>
      </c>
      <c r="D804">
        <v>730</v>
      </c>
    </row>
    <row r="805" spans="1:4" x14ac:dyDescent="0.2">
      <c r="A805" t="s">
        <v>110</v>
      </c>
      <c r="B805" t="s">
        <v>112</v>
      </c>
      <c r="C805">
        <v>11</v>
      </c>
      <c r="D805">
        <v>730</v>
      </c>
    </row>
    <row r="806" spans="1:4" x14ac:dyDescent="0.2">
      <c r="A806" t="s">
        <v>110</v>
      </c>
      <c r="B806" t="s">
        <v>113</v>
      </c>
      <c r="C806">
        <v>0</v>
      </c>
      <c r="D806">
        <v>365</v>
      </c>
    </row>
    <row r="807" spans="1:4" x14ac:dyDescent="0.2">
      <c r="A807" t="s">
        <v>110</v>
      </c>
      <c r="B807" t="s">
        <v>113</v>
      </c>
      <c r="C807">
        <v>0</v>
      </c>
      <c r="D807">
        <v>365</v>
      </c>
    </row>
    <row r="808" spans="1:4" x14ac:dyDescent="0.2">
      <c r="A808" t="s">
        <v>110</v>
      </c>
      <c r="B808" t="s">
        <v>113</v>
      </c>
      <c r="C808">
        <v>143</v>
      </c>
      <c r="D808">
        <v>365</v>
      </c>
    </row>
    <row r="809" spans="1:4" x14ac:dyDescent="0.2">
      <c r="A809" t="s">
        <v>110</v>
      </c>
      <c r="B809" t="s">
        <v>113</v>
      </c>
      <c r="C809">
        <v>143</v>
      </c>
      <c r="D809">
        <v>365</v>
      </c>
    </row>
    <row r="810" spans="1:4" x14ac:dyDescent="0.2">
      <c r="A810" t="s">
        <v>110</v>
      </c>
      <c r="B810" t="s">
        <v>114</v>
      </c>
      <c r="C810">
        <v>0</v>
      </c>
      <c r="D810">
        <v>365</v>
      </c>
    </row>
    <row r="811" spans="1:4" x14ac:dyDescent="0.2">
      <c r="A811" t="s">
        <v>110</v>
      </c>
      <c r="B811" t="s">
        <v>114</v>
      </c>
      <c r="C811">
        <v>17</v>
      </c>
      <c r="D811">
        <v>365</v>
      </c>
    </row>
    <row r="812" spans="1:4" x14ac:dyDescent="0.2">
      <c r="A812" t="s">
        <v>110</v>
      </c>
      <c r="B812" t="s">
        <v>6</v>
      </c>
      <c r="C812">
        <v>0</v>
      </c>
      <c r="D812">
        <v>365</v>
      </c>
    </row>
    <row r="813" spans="1:4" x14ac:dyDescent="0.2">
      <c r="A813" t="s">
        <v>110</v>
      </c>
      <c r="B813" t="s">
        <v>6</v>
      </c>
      <c r="C813">
        <v>107</v>
      </c>
      <c r="D813">
        <v>365</v>
      </c>
    </row>
    <row r="814" spans="1:4" x14ac:dyDescent="0.2">
      <c r="A814" t="s">
        <v>110</v>
      </c>
      <c r="B814" t="s">
        <v>115</v>
      </c>
      <c r="C814">
        <v>0</v>
      </c>
      <c r="D814">
        <v>365</v>
      </c>
    </row>
    <row r="815" spans="1:4" x14ac:dyDescent="0.2">
      <c r="A815" t="s">
        <v>110</v>
      </c>
      <c r="B815" t="s">
        <v>115</v>
      </c>
      <c r="C815">
        <v>77</v>
      </c>
      <c r="D815">
        <v>365</v>
      </c>
    </row>
    <row r="816" spans="1:4" x14ac:dyDescent="0.2">
      <c r="A816" t="s">
        <v>110</v>
      </c>
      <c r="B816" t="s">
        <v>116</v>
      </c>
      <c r="C816">
        <v>0</v>
      </c>
      <c r="D816">
        <v>365</v>
      </c>
    </row>
    <row r="817" spans="1:4" x14ac:dyDescent="0.2">
      <c r="A817" t="s">
        <v>110</v>
      </c>
      <c r="B817" t="s">
        <v>116</v>
      </c>
      <c r="C817">
        <v>57</v>
      </c>
      <c r="D817">
        <v>365</v>
      </c>
    </row>
    <row r="818" spans="1:4" x14ac:dyDescent="0.2">
      <c r="A818" t="s">
        <v>110</v>
      </c>
      <c r="B818" t="s">
        <v>117</v>
      </c>
      <c r="C818">
        <v>0</v>
      </c>
      <c r="D818">
        <v>365</v>
      </c>
    </row>
    <row r="819" spans="1:4" x14ac:dyDescent="0.2">
      <c r="A819" t="s">
        <v>110</v>
      </c>
      <c r="B819" t="s">
        <v>117</v>
      </c>
      <c r="C819">
        <v>17</v>
      </c>
      <c r="D819">
        <v>365</v>
      </c>
    </row>
    <row r="820" spans="1:4" x14ac:dyDescent="0.2">
      <c r="A820" t="s">
        <v>110</v>
      </c>
      <c r="B820" t="s">
        <v>118</v>
      </c>
      <c r="C820">
        <v>0</v>
      </c>
      <c r="D820">
        <v>365</v>
      </c>
    </row>
    <row r="821" spans="1:4" x14ac:dyDescent="0.2">
      <c r="A821" t="s">
        <v>110</v>
      </c>
      <c r="B821" t="s">
        <v>118</v>
      </c>
      <c r="C821">
        <v>17</v>
      </c>
      <c r="D821">
        <v>365</v>
      </c>
    </row>
    <row r="822" spans="1:4" x14ac:dyDescent="0.2">
      <c r="A822" t="s">
        <v>110</v>
      </c>
      <c r="B822" t="s">
        <v>13</v>
      </c>
      <c r="C822">
        <v>0</v>
      </c>
      <c r="D822">
        <v>140</v>
      </c>
    </row>
    <row r="823" spans="1:4" x14ac:dyDescent="0.2">
      <c r="A823" t="s">
        <v>110</v>
      </c>
      <c r="B823" t="s">
        <v>13</v>
      </c>
      <c r="C823" t="s">
        <v>196</v>
      </c>
      <c r="D823">
        <v>140</v>
      </c>
    </row>
    <row r="824" spans="1:4" x14ac:dyDescent="0.2">
      <c r="A824" t="s">
        <v>110</v>
      </c>
      <c r="B824" t="s">
        <v>119</v>
      </c>
      <c r="C824">
        <v>0</v>
      </c>
      <c r="D824">
        <v>365</v>
      </c>
    </row>
    <row r="825" spans="1:4" x14ac:dyDescent="0.2">
      <c r="A825" t="s">
        <v>110</v>
      </c>
      <c r="B825" t="s">
        <v>119</v>
      </c>
      <c r="C825">
        <v>57</v>
      </c>
      <c r="D825">
        <v>365</v>
      </c>
    </row>
    <row r="826" spans="1:4" x14ac:dyDescent="0.2">
      <c r="A826" t="s">
        <v>110</v>
      </c>
      <c r="B826" t="s">
        <v>120</v>
      </c>
      <c r="C826">
        <v>0</v>
      </c>
      <c r="D826">
        <v>1095</v>
      </c>
    </row>
    <row r="827" spans="1:4" x14ac:dyDescent="0.2">
      <c r="A827" t="s">
        <v>110</v>
      </c>
      <c r="B827" t="s">
        <v>120</v>
      </c>
      <c r="C827" t="s">
        <v>197</v>
      </c>
      <c r="D827">
        <v>1095</v>
      </c>
    </row>
    <row r="828" spans="1:4" x14ac:dyDescent="0.2">
      <c r="A828" t="s">
        <v>110</v>
      </c>
      <c r="B828" t="s">
        <v>121</v>
      </c>
      <c r="C828">
        <v>0</v>
      </c>
      <c r="D828">
        <v>730</v>
      </c>
    </row>
    <row r="829" spans="1:4" x14ac:dyDescent="0.2">
      <c r="A829" t="s">
        <v>110</v>
      </c>
      <c r="B829" t="s">
        <v>121</v>
      </c>
      <c r="C829" t="s">
        <v>194</v>
      </c>
      <c r="D829">
        <v>730</v>
      </c>
    </row>
    <row r="830" spans="1:4" x14ac:dyDescent="0.2">
      <c r="A830" t="s">
        <v>110</v>
      </c>
      <c r="B830" t="s">
        <v>122</v>
      </c>
      <c r="C830">
        <v>0</v>
      </c>
      <c r="D830">
        <v>730</v>
      </c>
    </row>
    <row r="831" spans="1:4" x14ac:dyDescent="0.2">
      <c r="A831" t="s">
        <v>110</v>
      </c>
      <c r="B831" t="s">
        <v>122</v>
      </c>
      <c r="C831" t="s">
        <v>198</v>
      </c>
      <c r="D831">
        <v>730</v>
      </c>
    </row>
    <row r="832" spans="1:4" x14ac:dyDescent="0.2">
      <c r="A832" t="s">
        <v>110</v>
      </c>
      <c r="B832" t="s">
        <v>123</v>
      </c>
      <c r="C832">
        <v>0</v>
      </c>
      <c r="D832">
        <v>365</v>
      </c>
    </row>
    <row r="833" spans="1:4" x14ac:dyDescent="0.2">
      <c r="A833" t="s">
        <v>110</v>
      </c>
      <c r="B833" t="s">
        <v>123</v>
      </c>
      <c r="C833">
        <v>17</v>
      </c>
      <c r="D833">
        <v>365</v>
      </c>
    </row>
    <row r="834" spans="1:4" x14ac:dyDescent="0.2">
      <c r="A834" t="s">
        <v>110</v>
      </c>
      <c r="B834" t="s">
        <v>124</v>
      </c>
      <c r="C834">
        <v>0</v>
      </c>
      <c r="D834">
        <v>365</v>
      </c>
    </row>
    <row r="835" spans="1:4" x14ac:dyDescent="0.2">
      <c r="A835" t="s">
        <v>110</v>
      </c>
      <c r="B835" t="s">
        <v>124</v>
      </c>
      <c r="C835">
        <v>27</v>
      </c>
      <c r="D835">
        <v>365</v>
      </c>
    </row>
    <row r="836" spans="1:4" x14ac:dyDescent="0.2">
      <c r="A836" t="s">
        <v>110</v>
      </c>
      <c r="B836" t="s">
        <v>125</v>
      </c>
      <c r="C836">
        <v>0</v>
      </c>
      <c r="D836">
        <v>365</v>
      </c>
    </row>
    <row r="837" spans="1:4" x14ac:dyDescent="0.2">
      <c r="A837" t="s">
        <v>110</v>
      </c>
      <c r="B837" t="s">
        <v>125</v>
      </c>
      <c r="C837">
        <v>57</v>
      </c>
      <c r="D837">
        <v>365</v>
      </c>
    </row>
    <row r="838" spans="1:4" x14ac:dyDescent="0.2">
      <c r="A838" t="s">
        <v>110</v>
      </c>
      <c r="B838" t="s">
        <v>126</v>
      </c>
      <c r="C838">
        <v>0</v>
      </c>
      <c r="D838">
        <v>365</v>
      </c>
    </row>
    <row r="839" spans="1:4" x14ac:dyDescent="0.2">
      <c r="A839" t="s">
        <v>110</v>
      </c>
      <c r="B839" t="s">
        <v>126</v>
      </c>
      <c r="C839">
        <v>57</v>
      </c>
      <c r="D839">
        <v>365</v>
      </c>
    </row>
    <row r="840" spans="1:4" x14ac:dyDescent="0.2">
      <c r="A840" t="s">
        <v>110</v>
      </c>
      <c r="B840" t="s">
        <v>127</v>
      </c>
      <c r="C840">
        <v>0</v>
      </c>
      <c r="D840">
        <v>730</v>
      </c>
    </row>
    <row r="841" spans="1:4" x14ac:dyDescent="0.2">
      <c r="A841" t="s">
        <v>110</v>
      </c>
      <c r="B841" t="s">
        <v>127</v>
      </c>
      <c r="C841" t="s">
        <v>199</v>
      </c>
      <c r="D841">
        <v>730</v>
      </c>
    </row>
    <row r="842" spans="1:4" x14ac:dyDescent="0.2">
      <c r="A842" t="s">
        <v>110</v>
      </c>
      <c r="B842" t="s">
        <v>128</v>
      </c>
      <c r="C842">
        <v>0</v>
      </c>
      <c r="D842">
        <v>365</v>
      </c>
    </row>
    <row r="843" spans="1:4" x14ac:dyDescent="0.2">
      <c r="A843" t="s">
        <v>110</v>
      </c>
      <c r="B843" t="s">
        <v>128</v>
      </c>
      <c r="C843">
        <v>7</v>
      </c>
      <c r="D843">
        <v>365</v>
      </c>
    </row>
    <row r="844" spans="1:4" x14ac:dyDescent="0.2">
      <c r="A844" t="s">
        <v>110</v>
      </c>
      <c r="B844" t="s">
        <v>129</v>
      </c>
      <c r="C844">
        <v>0</v>
      </c>
      <c r="D844">
        <v>365</v>
      </c>
    </row>
    <row r="845" spans="1:4" x14ac:dyDescent="0.2">
      <c r="A845" t="s">
        <v>110</v>
      </c>
      <c r="B845" t="s">
        <v>129</v>
      </c>
      <c r="C845">
        <v>57</v>
      </c>
      <c r="D845">
        <v>365</v>
      </c>
    </row>
    <row r="846" spans="1:4" x14ac:dyDescent="0.2">
      <c r="A846" t="s">
        <v>110</v>
      </c>
      <c r="B846" t="s">
        <v>130</v>
      </c>
      <c r="C846">
        <v>0</v>
      </c>
      <c r="D846">
        <v>365</v>
      </c>
    </row>
    <row r="847" spans="1:4" x14ac:dyDescent="0.2">
      <c r="A847" t="s">
        <v>110</v>
      </c>
      <c r="B847" t="s">
        <v>130</v>
      </c>
      <c r="C847">
        <v>17</v>
      </c>
      <c r="D847">
        <v>365</v>
      </c>
    </row>
    <row r="848" spans="1:4" x14ac:dyDescent="0.2">
      <c r="A848" t="s">
        <v>110</v>
      </c>
      <c r="B848" t="s">
        <v>131</v>
      </c>
      <c r="C848">
        <v>0</v>
      </c>
      <c r="D848">
        <v>365</v>
      </c>
    </row>
    <row r="849" spans="1:4" x14ac:dyDescent="0.2">
      <c r="A849" t="s">
        <v>110</v>
      </c>
      <c r="B849" t="s">
        <v>131</v>
      </c>
      <c r="C849">
        <v>27</v>
      </c>
      <c r="D849">
        <v>365</v>
      </c>
    </row>
    <row r="850" spans="1:4" x14ac:dyDescent="0.2">
      <c r="A850" t="s">
        <v>110</v>
      </c>
      <c r="B850" t="s">
        <v>131</v>
      </c>
      <c r="C850">
        <v>0</v>
      </c>
      <c r="D850">
        <v>365</v>
      </c>
    </row>
    <row r="851" spans="1:4" x14ac:dyDescent="0.2">
      <c r="A851" t="s">
        <v>110</v>
      </c>
      <c r="B851" t="s">
        <v>131</v>
      </c>
      <c r="C851">
        <v>2</v>
      </c>
      <c r="D851">
        <v>365</v>
      </c>
    </row>
    <row r="852" spans="1:4" x14ac:dyDescent="0.2">
      <c r="A852" t="s">
        <v>110</v>
      </c>
      <c r="B852" t="s">
        <v>131</v>
      </c>
      <c r="C852">
        <v>0</v>
      </c>
      <c r="D852">
        <v>365</v>
      </c>
    </row>
    <row r="853" spans="1:4" x14ac:dyDescent="0.2">
      <c r="A853" t="s">
        <v>110</v>
      </c>
      <c r="B853" t="s">
        <v>131</v>
      </c>
      <c r="C853">
        <v>57</v>
      </c>
      <c r="D853">
        <v>365</v>
      </c>
    </row>
    <row r="854" spans="1:4" x14ac:dyDescent="0.2">
      <c r="A854" t="s">
        <v>110</v>
      </c>
      <c r="B854" t="s">
        <v>131</v>
      </c>
      <c r="C854">
        <v>0</v>
      </c>
      <c r="D854">
        <v>365</v>
      </c>
    </row>
    <row r="855" spans="1:4" x14ac:dyDescent="0.2">
      <c r="A855" t="s">
        <v>110</v>
      </c>
      <c r="B855" t="s">
        <v>131</v>
      </c>
      <c r="C855">
        <v>7</v>
      </c>
      <c r="D855">
        <v>365</v>
      </c>
    </row>
    <row r="856" spans="1:4" x14ac:dyDescent="0.2">
      <c r="A856" t="s">
        <v>110</v>
      </c>
      <c r="B856" t="s">
        <v>132</v>
      </c>
      <c r="C856" t="s">
        <v>200</v>
      </c>
      <c r="D856">
        <v>152</v>
      </c>
    </row>
    <row r="857" spans="1:4" x14ac:dyDescent="0.2">
      <c r="A857" t="s">
        <v>110</v>
      </c>
      <c r="B857" t="s">
        <v>132</v>
      </c>
      <c r="C857">
        <v>0</v>
      </c>
      <c r="D857">
        <v>152</v>
      </c>
    </row>
    <row r="858" spans="1:4" x14ac:dyDescent="0.2">
      <c r="A858" t="s">
        <v>110</v>
      </c>
      <c r="B858" t="s">
        <v>133</v>
      </c>
      <c r="C858" t="s">
        <v>201</v>
      </c>
      <c r="D858">
        <v>319</v>
      </c>
    </row>
    <row r="859" spans="1:4" x14ac:dyDescent="0.2">
      <c r="A859" t="s">
        <v>110</v>
      </c>
      <c r="B859" t="s">
        <v>133</v>
      </c>
      <c r="C859">
        <v>0</v>
      </c>
      <c r="D859">
        <v>319</v>
      </c>
    </row>
    <row r="860" spans="1:4" x14ac:dyDescent="0.2">
      <c r="A860" t="s">
        <v>110</v>
      </c>
      <c r="B860" t="s">
        <v>134</v>
      </c>
      <c r="C860">
        <v>57</v>
      </c>
      <c r="D860">
        <v>365</v>
      </c>
    </row>
    <row r="861" spans="1:4" x14ac:dyDescent="0.2">
      <c r="A861" t="s">
        <v>110</v>
      </c>
      <c r="B861" t="s">
        <v>134</v>
      </c>
      <c r="C861">
        <v>0</v>
      </c>
      <c r="D861">
        <v>365</v>
      </c>
    </row>
    <row r="862" spans="1:4" x14ac:dyDescent="0.2">
      <c r="A862" t="s">
        <v>110</v>
      </c>
      <c r="B862" t="s">
        <v>135</v>
      </c>
      <c r="C862">
        <v>27</v>
      </c>
      <c r="D862">
        <v>365</v>
      </c>
    </row>
    <row r="863" spans="1:4" x14ac:dyDescent="0.2">
      <c r="A863" t="s">
        <v>110</v>
      </c>
      <c r="B863" t="s">
        <v>135</v>
      </c>
      <c r="C863">
        <v>0</v>
      </c>
      <c r="D863">
        <v>365</v>
      </c>
    </row>
    <row r="864" spans="1:4" x14ac:dyDescent="0.2">
      <c r="A864" t="s">
        <v>110</v>
      </c>
      <c r="B864" t="s">
        <v>136</v>
      </c>
      <c r="C864">
        <v>17</v>
      </c>
      <c r="D864">
        <v>365</v>
      </c>
    </row>
    <row r="865" spans="1:4" x14ac:dyDescent="0.2">
      <c r="A865" t="s">
        <v>110</v>
      </c>
      <c r="B865" t="s">
        <v>136</v>
      </c>
      <c r="C865">
        <v>0</v>
      </c>
      <c r="D865">
        <v>365</v>
      </c>
    </row>
    <row r="866" spans="1:4" x14ac:dyDescent="0.2">
      <c r="A866" t="s">
        <v>110</v>
      </c>
      <c r="B866" t="s">
        <v>137</v>
      </c>
      <c r="C866">
        <v>2</v>
      </c>
      <c r="D866">
        <v>365</v>
      </c>
    </row>
    <row r="867" spans="1:4" x14ac:dyDescent="0.2">
      <c r="A867" t="s">
        <v>110</v>
      </c>
      <c r="B867" t="s">
        <v>137</v>
      </c>
      <c r="C867">
        <v>0</v>
      </c>
      <c r="D867">
        <v>365</v>
      </c>
    </row>
    <row r="868" spans="1:4" x14ac:dyDescent="0.2">
      <c r="A868" t="s">
        <v>110</v>
      </c>
      <c r="B868" t="s">
        <v>138</v>
      </c>
      <c r="C868" t="s">
        <v>194</v>
      </c>
      <c r="D868">
        <v>730</v>
      </c>
    </row>
    <row r="869" spans="1:4" x14ac:dyDescent="0.2">
      <c r="A869" t="s">
        <v>110</v>
      </c>
      <c r="B869" t="s">
        <v>138</v>
      </c>
      <c r="C869">
        <v>0</v>
      </c>
      <c r="D869">
        <v>730</v>
      </c>
    </row>
    <row r="870" spans="1:4" x14ac:dyDescent="0.2">
      <c r="A870" t="s">
        <v>110</v>
      </c>
      <c r="B870" t="s">
        <v>139</v>
      </c>
      <c r="C870">
        <v>17</v>
      </c>
      <c r="D870">
        <v>365</v>
      </c>
    </row>
    <row r="871" spans="1:4" x14ac:dyDescent="0.2">
      <c r="A871" t="s">
        <v>110</v>
      </c>
      <c r="B871" t="s">
        <v>139</v>
      </c>
      <c r="C871">
        <v>0</v>
      </c>
      <c r="D871">
        <v>365</v>
      </c>
    </row>
    <row r="872" spans="1:4" x14ac:dyDescent="0.2">
      <c r="A872" t="s">
        <v>110</v>
      </c>
      <c r="B872" t="s">
        <v>140</v>
      </c>
      <c r="C872">
        <v>27</v>
      </c>
      <c r="D872">
        <v>365</v>
      </c>
    </row>
    <row r="873" spans="1:4" x14ac:dyDescent="0.2">
      <c r="A873" t="s">
        <v>110</v>
      </c>
      <c r="B873" t="s">
        <v>140</v>
      </c>
      <c r="C873">
        <v>0</v>
      </c>
      <c r="D873">
        <v>365</v>
      </c>
    </row>
    <row r="874" spans="1:4" x14ac:dyDescent="0.2">
      <c r="A874" t="s">
        <v>110</v>
      </c>
      <c r="B874" t="s">
        <v>141</v>
      </c>
      <c r="C874">
        <v>17</v>
      </c>
      <c r="D874">
        <v>365</v>
      </c>
    </row>
    <row r="875" spans="1:4" x14ac:dyDescent="0.2">
      <c r="A875" t="s">
        <v>110</v>
      </c>
      <c r="B875" t="s">
        <v>141</v>
      </c>
      <c r="C875">
        <v>0</v>
      </c>
      <c r="D875">
        <v>365</v>
      </c>
    </row>
    <row r="876" spans="1:4" x14ac:dyDescent="0.2">
      <c r="A876" t="s">
        <v>110</v>
      </c>
      <c r="B876" t="s">
        <v>142</v>
      </c>
      <c r="C876">
        <v>7</v>
      </c>
      <c r="D876">
        <v>365</v>
      </c>
    </row>
    <row r="877" spans="1:4" x14ac:dyDescent="0.2">
      <c r="A877" t="s">
        <v>110</v>
      </c>
      <c r="B877" t="s">
        <v>142</v>
      </c>
      <c r="C877">
        <v>0</v>
      </c>
      <c r="D877">
        <v>365</v>
      </c>
    </row>
    <row r="878" spans="1:4" x14ac:dyDescent="0.2">
      <c r="A878" t="s">
        <v>110</v>
      </c>
      <c r="B878" t="s">
        <v>143</v>
      </c>
      <c r="C878">
        <v>77</v>
      </c>
      <c r="D878">
        <v>365</v>
      </c>
    </row>
    <row r="879" spans="1:4" x14ac:dyDescent="0.2">
      <c r="A879" t="s">
        <v>110</v>
      </c>
      <c r="B879" t="s">
        <v>143</v>
      </c>
      <c r="C879">
        <v>0</v>
      </c>
      <c r="D879">
        <v>365</v>
      </c>
    </row>
    <row r="880" spans="1:4" x14ac:dyDescent="0.2">
      <c r="A880" t="s">
        <v>110</v>
      </c>
      <c r="B880" t="s">
        <v>144</v>
      </c>
      <c r="C880">
        <v>17</v>
      </c>
      <c r="D880">
        <v>365</v>
      </c>
    </row>
    <row r="881" spans="1:4" x14ac:dyDescent="0.2">
      <c r="A881" t="s">
        <v>110</v>
      </c>
      <c r="B881" t="s">
        <v>144</v>
      </c>
      <c r="C881">
        <v>0</v>
      </c>
      <c r="D881">
        <v>365</v>
      </c>
    </row>
    <row r="882" spans="1:4" x14ac:dyDescent="0.2">
      <c r="A882" t="s">
        <v>110</v>
      </c>
      <c r="B882" t="s">
        <v>145</v>
      </c>
      <c r="C882">
        <v>57</v>
      </c>
      <c r="D882">
        <v>365</v>
      </c>
    </row>
    <row r="883" spans="1:4" x14ac:dyDescent="0.2">
      <c r="A883" t="s">
        <v>110</v>
      </c>
      <c r="B883" t="s">
        <v>145</v>
      </c>
      <c r="C883">
        <v>0</v>
      </c>
      <c r="D883">
        <v>365</v>
      </c>
    </row>
    <row r="884" spans="1:4" x14ac:dyDescent="0.2">
      <c r="A884" t="s">
        <v>110</v>
      </c>
      <c r="B884" t="s">
        <v>146</v>
      </c>
      <c r="C884">
        <v>107</v>
      </c>
      <c r="D884">
        <v>365</v>
      </c>
    </row>
    <row r="885" spans="1:4" x14ac:dyDescent="0.2">
      <c r="A885" t="s">
        <v>110</v>
      </c>
      <c r="B885" t="s">
        <v>146</v>
      </c>
      <c r="C885">
        <v>0</v>
      </c>
      <c r="D885">
        <v>365</v>
      </c>
    </row>
    <row r="886" spans="1:4" x14ac:dyDescent="0.2">
      <c r="A886" t="s">
        <v>110</v>
      </c>
      <c r="B886" t="s">
        <v>147</v>
      </c>
      <c r="C886">
        <v>17</v>
      </c>
      <c r="D886">
        <v>365</v>
      </c>
    </row>
    <row r="887" spans="1:4" x14ac:dyDescent="0.2">
      <c r="A887" t="s">
        <v>110</v>
      </c>
      <c r="B887" t="s">
        <v>147</v>
      </c>
      <c r="C887">
        <v>0</v>
      </c>
      <c r="D887">
        <v>365</v>
      </c>
    </row>
    <row r="888" spans="1:4" x14ac:dyDescent="0.2">
      <c r="A888" t="s">
        <v>110</v>
      </c>
      <c r="B888" t="s">
        <v>148</v>
      </c>
      <c r="C888">
        <v>7</v>
      </c>
      <c r="D888">
        <v>365</v>
      </c>
    </row>
    <row r="889" spans="1:4" x14ac:dyDescent="0.2">
      <c r="A889" t="s">
        <v>110</v>
      </c>
      <c r="B889" t="s">
        <v>148</v>
      </c>
      <c r="C889">
        <v>0</v>
      </c>
      <c r="D889">
        <v>365</v>
      </c>
    </row>
    <row r="890" spans="1:4" x14ac:dyDescent="0.2">
      <c r="A890" t="s">
        <v>110</v>
      </c>
      <c r="B890" t="s">
        <v>149</v>
      </c>
      <c r="C890">
        <v>2</v>
      </c>
      <c r="D890">
        <v>365</v>
      </c>
    </row>
    <row r="891" spans="1:4" x14ac:dyDescent="0.2">
      <c r="A891" t="s">
        <v>110</v>
      </c>
      <c r="B891" t="s">
        <v>149</v>
      </c>
      <c r="C891">
        <v>0</v>
      </c>
      <c r="D891">
        <v>365</v>
      </c>
    </row>
    <row r="892" spans="1:4" x14ac:dyDescent="0.2">
      <c r="A892" t="s">
        <v>110</v>
      </c>
      <c r="B892" t="s">
        <v>150</v>
      </c>
      <c r="C892">
        <v>77</v>
      </c>
      <c r="D892">
        <v>365</v>
      </c>
    </row>
    <row r="893" spans="1:4" x14ac:dyDescent="0.2">
      <c r="A893" t="s">
        <v>110</v>
      </c>
      <c r="B893" t="s">
        <v>150</v>
      </c>
      <c r="C893">
        <v>0</v>
      </c>
      <c r="D893">
        <v>365</v>
      </c>
    </row>
    <row r="894" spans="1:4" x14ac:dyDescent="0.2">
      <c r="A894" t="s">
        <v>110</v>
      </c>
      <c r="B894" t="s">
        <v>151</v>
      </c>
      <c r="C894">
        <v>107</v>
      </c>
      <c r="D894">
        <v>365</v>
      </c>
    </row>
    <row r="895" spans="1:4" x14ac:dyDescent="0.2">
      <c r="A895" t="s">
        <v>110</v>
      </c>
      <c r="B895" t="s">
        <v>151</v>
      </c>
      <c r="C895">
        <v>0</v>
      </c>
      <c r="D895">
        <v>365</v>
      </c>
    </row>
    <row r="896" spans="1:4" x14ac:dyDescent="0.2">
      <c r="A896" t="s">
        <v>110</v>
      </c>
      <c r="B896" t="s">
        <v>152</v>
      </c>
      <c r="C896">
        <v>47</v>
      </c>
      <c r="D896">
        <v>365</v>
      </c>
    </row>
    <row r="897" spans="1:4" x14ac:dyDescent="0.2">
      <c r="A897" t="s">
        <v>110</v>
      </c>
      <c r="B897" t="s">
        <v>152</v>
      </c>
      <c r="C897">
        <v>0</v>
      </c>
      <c r="D897">
        <v>365</v>
      </c>
    </row>
    <row r="898" spans="1:4" x14ac:dyDescent="0.2">
      <c r="A898" t="s">
        <v>110</v>
      </c>
      <c r="B898" t="s">
        <v>153</v>
      </c>
      <c r="C898">
        <v>27</v>
      </c>
      <c r="D898">
        <v>365</v>
      </c>
    </row>
    <row r="899" spans="1:4" x14ac:dyDescent="0.2">
      <c r="A899" t="s">
        <v>110</v>
      </c>
      <c r="B899" t="s">
        <v>153</v>
      </c>
      <c r="C899">
        <v>0</v>
      </c>
      <c r="D899">
        <v>365</v>
      </c>
    </row>
    <row r="900" spans="1:4" x14ac:dyDescent="0.2">
      <c r="A900" t="s">
        <v>110</v>
      </c>
      <c r="B900" t="s">
        <v>154</v>
      </c>
      <c r="C900">
        <v>2</v>
      </c>
      <c r="D900">
        <v>365</v>
      </c>
    </row>
    <row r="901" spans="1:4" x14ac:dyDescent="0.2">
      <c r="A901" t="s">
        <v>110</v>
      </c>
      <c r="B901" t="s">
        <v>154</v>
      </c>
      <c r="C901">
        <v>0</v>
      </c>
      <c r="D901">
        <v>365</v>
      </c>
    </row>
    <row r="902" spans="1:4" x14ac:dyDescent="0.2">
      <c r="A902" t="s">
        <v>110</v>
      </c>
      <c r="B902" t="s">
        <v>6</v>
      </c>
      <c r="C902">
        <v>109</v>
      </c>
      <c r="D902">
        <v>365</v>
      </c>
    </row>
    <row r="903" spans="1:4" x14ac:dyDescent="0.2">
      <c r="A903" t="s">
        <v>110</v>
      </c>
      <c r="B903" t="s">
        <v>6</v>
      </c>
      <c r="C903">
        <v>29</v>
      </c>
      <c r="D903">
        <v>365</v>
      </c>
    </row>
    <row r="904" spans="1:4" x14ac:dyDescent="0.2">
      <c r="A904" t="s">
        <v>110</v>
      </c>
      <c r="B904" t="s">
        <v>6</v>
      </c>
      <c r="C904">
        <v>110</v>
      </c>
      <c r="D904">
        <v>365</v>
      </c>
    </row>
    <row r="905" spans="1:4" x14ac:dyDescent="0.2">
      <c r="A905" t="s">
        <v>110</v>
      </c>
      <c r="B905" t="s">
        <v>6</v>
      </c>
      <c r="C905">
        <v>30</v>
      </c>
      <c r="D905">
        <v>365</v>
      </c>
    </row>
    <row r="906" spans="1:4" x14ac:dyDescent="0.2">
      <c r="A906" t="s">
        <v>110</v>
      </c>
      <c r="B906" t="s">
        <v>6</v>
      </c>
      <c r="C906">
        <v>0</v>
      </c>
      <c r="D906">
        <v>365</v>
      </c>
    </row>
    <row r="907" spans="1:4" x14ac:dyDescent="0.2">
      <c r="A907" t="s">
        <v>110</v>
      </c>
      <c r="B907" t="s">
        <v>6</v>
      </c>
      <c r="C907">
        <v>0</v>
      </c>
      <c r="D907">
        <v>365</v>
      </c>
    </row>
    <row r="908" spans="1:4" x14ac:dyDescent="0.2">
      <c r="A908" t="s">
        <v>110</v>
      </c>
      <c r="B908" t="s">
        <v>6</v>
      </c>
      <c r="C908">
        <v>0</v>
      </c>
      <c r="D908">
        <v>365</v>
      </c>
    </row>
    <row r="909" spans="1:4" x14ac:dyDescent="0.2">
      <c r="A909" t="s">
        <v>110</v>
      </c>
      <c r="B909" t="s">
        <v>6</v>
      </c>
      <c r="C909">
        <v>0</v>
      </c>
      <c r="D909">
        <v>365</v>
      </c>
    </row>
    <row r="910" spans="1:4" x14ac:dyDescent="0.2">
      <c r="A910" t="s">
        <v>110</v>
      </c>
      <c r="B910" t="s">
        <v>116</v>
      </c>
      <c r="C910">
        <v>59</v>
      </c>
      <c r="D910">
        <v>365</v>
      </c>
    </row>
    <row r="911" spans="1:4" x14ac:dyDescent="0.2">
      <c r="A911" t="s">
        <v>110</v>
      </c>
      <c r="B911" t="s">
        <v>116</v>
      </c>
      <c r="C911">
        <v>60</v>
      </c>
      <c r="D911">
        <v>365</v>
      </c>
    </row>
    <row r="912" spans="1:4" x14ac:dyDescent="0.2">
      <c r="A912" t="s">
        <v>110</v>
      </c>
      <c r="B912" t="s">
        <v>116</v>
      </c>
      <c r="C912">
        <v>0</v>
      </c>
      <c r="D912">
        <v>365</v>
      </c>
    </row>
    <row r="913" spans="1:4" x14ac:dyDescent="0.2">
      <c r="A913" t="s">
        <v>110</v>
      </c>
      <c r="B913" t="s">
        <v>116</v>
      </c>
      <c r="C913">
        <v>0</v>
      </c>
      <c r="D913">
        <v>365</v>
      </c>
    </row>
    <row r="914" spans="1:4" x14ac:dyDescent="0.2">
      <c r="A914" t="s">
        <v>110</v>
      </c>
      <c r="B914" t="s">
        <v>116</v>
      </c>
      <c r="C914">
        <v>0</v>
      </c>
      <c r="D914">
        <v>365</v>
      </c>
    </row>
    <row r="915" spans="1:4" x14ac:dyDescent="0.2">
      <c r="A915" t="s">
        <v>110</v>
      </c>
      <c r="B915" t="s">
        <v>155</v>
      </c>
      <c r="C915">
        <v>39</v>
      </c>
      <c r="D915">
        <v>365</v>
      </c>
    </row>
    <row r="916" spans="1:4" x14ac:dyDescent="0.2">
      <c r="A916" t="s">
        <v>110</v>
      </c>
      <c r="B916" t="s">
        <v>155</v>
      </c>
      <c r="C916">
        <v>39</v>
      </c>
      <c r="D916">
        <v>365</v>
      </c>
    </row>
    <row r="917" spans="1:4" x14ac:dyDescent="0.2">
      <c r="A917" t="s">
        <v>110</v>
      </c>
      <c r="B917" t="s">
        <v>155</v>
      </c>
      <c r="C917">
        <v>40</v>
      </c>
      <c r="D917">
        <v>365</v>
      </c>
    </row>
    <row r="918" spans="1:4" x14ac:dyDescent="0.2">
      <c r="A918" t="s">
        <v>110</v>
      </c>
      <c r="B918" t="s">
        <v>155</v>
      </c>
      <c r="C918">
        <v>40</v>
      </c>
      <c r="D918">
        <v>365</v>
      </c>
    </row>
    <row r="919" spans="1:4" x14ac:dyDescent="0.2">
      <c r="A919" t="s">
        <v>110</v>
      </c>
      <c r="B919" t="s">
        <v>155</v>
      </c>
      <c r="C919">
        <v>40</v>
      </c>
      <c r="D919">
        <v>365</v>
      </c>
    </row>
    <row r="920" spans="1:4" x14ac:dyDescent="0.2">
      <c r="A920" t="s">
        <v>110</v>
      </c>
      <c r="B920" t="s">
        <v>155</v>
      </c>
      <c r="C920">
        <v>0</v>
      </c>
      <c r="D920">
        <v>365</v>
      </c>
    </row>
    <row r="921" spans="1:4" x14ac:dyDescent="0.2">
      <c r="A921" t="s">
        <v>110</v>
      </c>
      <c r="B921" t="s">
        <v>155</v>
      </c>
      <c r="C921">
        <v>0</v>
      </c>
      <c r="D921">
        <v>365</v>
      </c>
    </row>
    <row r="922" spans="1:4" x14ac:dyDescent="0.2">
      <c r="A922" t="s">
        <v>110</v>
      </c>
      <c r="B922" t="s">
        <v>155</v>
      </c>
      <c r="C922">
        <v>0</v>
      </c>
      <c r="D922">
        <v>365</v>
      </c>
    </row>
    <row r="923" spans="1:4" x14ac:dyDescent="0.2">
      <c r="A923" t="s">
        <v>110</v>
      </c>
      <c r="B923" t="s">
        <v>155</v>
      </c>
      <c r="C923">
        <v>0</v>
      </c>
      <c r="D923">
        <v>365</v>
      </c>
    </row>
    <row r="924" spans="1:4" x14ac:dyDescent="0.2">
      <c r="A924" t="s">
        <v>110</v>
      </c>
      <c r="B924" t="s">
        <v>155</v>
      </c>
      <c r="C924">
        <v>0</v>
      </c>
      <c r="D924">
        <v>365</v>
      </c>
    </row>
    <row r="925" spans="1:4" x14ac:dyDescent="0.2">
      <c r="A925" t="s">
        <v>110</v>
      </c>
      <c r="B925" t="s">
        <v>155</v>
      </c>
      <c r="C925">
        <v>0</v>
      </c>
      <c r="D925">
        <v>365</v>
      </c>
    </row>
    <row r="926" spans="1:4" x14ac:dyDescent="0.2">
      <c r="A926" t="s">
        <v>110</v>
      </c>
      <c r="B926" t="s">
        <v>155</v>
      </c>
      <c r="C926">
        <v>0</v>
      </c>
      <c r="D926">
        <v>365</v>
      </c>
    </row>
    <row r="927" spans="1:4" x14ac:dyDescent="0.2">
      <c r="A927" t="s">
        <v>110</v>
      </c>
      <c r="B927" t="s">
        <v>155</v>
      </c>
      <c r="C927">
        <v>0</v>
      </c>
      <c r="D927">
        <v>365</v>
      </c>
    </row>
    <row r="928" spans="1:4" x14ac:dyDescent="0.2">
      <c r="A928" t="s">
        <v>110</v>
      </c>
      <c r="B928" t="s">
        <v>119</v>
      </c>
      <c r="C928">
        <v>59</v>
      </c>
      <c r="D928">
        <v>365</v>
      </c>
    </row>
    <row r="929" spans="1:4" x14ac:dyDescent="0.2">
      <c r="A929" t="s">
        <v>110</v>
      </c>
      <c r="B929" t="s">
        <v>119</v>
      </c>
      <c r="C929">
        <v>159</v>
      </c>
      <c r="D929">
        <v>365</v>
      </c>
    </row>
    <row r="930" spans="1:4" x14ac:dyDescent="0.2">
      <c r="A930" t="s">
        <v>110</v>
      </c>
      <c r="B930" t="s">
        <v>119</v>
      </c>
      <c r="C930">
        <v>59</v>
      </c>
      <c r="D930">
        <v>365</v>
      </c>
    </row>
    <row r="931" spans="1:4" x14ac:dyDescent="0.2">
      <c r="A931" t="s">
        <v>110</v>
      </c>
      <c r="B931" t="s">
        <v>119</v>
      </c>
      <c r="C931">
        <v>60</v>
      </c>
      <c r="D931">
        <v>365</v>
      </c>
    </row>
    <row r="932" spans="1:4" x14ac:dyDescent="0.2">
      <c r="A932" t="s">
        <v>110</v>
      </c>
      <c r="B932" t="s">
        <v>119</v>
      </c>
      <c r="C932">
        <v>160</v>
      </c>
      <c r="D932">
        <v>365</v>
      </c>
    </row>
    <row r="933" spans="1:4" x14ac:dyDescent="0.2">
      <c r="A933" t="s">
        <v>110</v>
      </c>
      <c r="B933" t="s">
        <v>119</v>
      </c>
      <c r="C933">
        <v>60</v>
      </c>
      <c r="D933">
        <v>365</v>
      </c>
    </row>
    <row r="934" spans="1:4" x14ac:dyDescent="0.2">
      <c r="A934" t="s">
        <v>110</v>
      </c>
      <c r="B934" t="s">
        <v>119</v>
      </c>
      <c r="C934">
        <v>0</v>
      </c>
      <c r="D934">
        <v>365</v>
      </c>
    </row>
    <row r="935" spans="1:4" x14ac:dyDescent="0.2">
      <c r="A935" t="s">
        <v>110</v>
      </c>
      <c r="B935" t="s">
        <v>119</v>
      </c>
      <c r="C935">
        <v>0</v>
      </c>
      <c r="D935">
        <v>365</v>
      </c>
    </row>
    <row r="936" spans="1:4" x14ac:dyDescent="0.2">
      <c r="A936" t="s">
        <v>110</v>
      </c>
      <c r="B936" t="s">
        <v>119</v>
      </c>
      <c r="C936">
        <v>0</v>
      </c>
      <c r="D936">
        <v>365</v>
      </c>
    </row>
    <row r="937" spans="1:4" x14ac:dyDescent="0.2">
      <c r="A937" t="s">
        <v>110</v>
      </c>
      <c r="B937" t="s">
        <v>119</v>
      </c>
      <c r="C937">
        <v>0</v>
      </c>
      <c r="D937">
        <v>365</v>
      </c>
    </row>
    <row r="938" spans="1:4" x14ac:dyDescent="0.2">
      <c r="A938" t="s">
        <v>110</v>
      </c>
      <c r="B938" t="s">
        <v>119</v>
      </c>
      <c r="C938">
        <v>0</v>
      </c>
      <c r="D938">
        <v>365</v>
      </c>
    </row>
    <row r="939" spans="1:4" x14ac:dyDescent="0.2">
      <c r="A939" t="s">
        <v>110</v>
      </c>
      <c r="B939" t="s">
        <v>119</v>
      </c>
      <c r="C939">
        <v>0</v>
      </c>
      <c r="D939">
        <v>365</v>
      </c>
    </row>
    <row r="940" spans="1:4" x14ac:dyDescent="0.2">
      <c r="A940" t="s">
        <v>110</v>
      </c>
      <c r="B940" t="s">
        <v>119</v>
      </c>
      <c r="C940">
        <v>0</v>
      </c>
      <c r="D940">
        <v>365</v>
      </c>
    </row>
    <row r="941" spans="1:4" x14ac:dyDescent="0.2">
      <c r="A941" t="s">
        <v>110</v>
      </c>
      <c r="B941" t="s">
        <v>119</v>
      </c>
      <c r="C941">
        <v>0</v>
      </c>
      <c r="D941">
        <v>365</v>
      </c>
    </row>
    <row r="942" spans="1:4" x14ac:dyDescent="0.2">
      <c r="A942" t="s">
        <v>110</v>
      </c>
      <c r="B942" t="s">
        <v>119</v>
      </c>
      <c r="C942">
        <v>0</v>
      </c>
      <c r="D942">
        <v>365</v>
      </c>
    </row>
    <row r="943" spans="1:4" x14ac:dyDescent="0.2">
      <c r="A943" t="s">
        <v>110</v>
      </c>
      <c r="B943" t="s">
        <v>119</v>
      </c>
      <c r="C943">
        <v>0</v>
      </c>
      <c r="D943">
        <v>365</v>
      </c>
    </row>
    <row r="944" spans="1:4" x14ac:dyDescent="0.2">
      <c r="A944" t="s">
        <v>110</v>
      </c>
      <c r="B944" t="s">
        <v>120</v>
      </c>
      <c r="C944">
        <v>13</v>
      </c>
      <c r="D944">
        <v>1095</v>
      </c>
    </row>
    <row r="945" spans="1:4" x14ac:dyDescent="0.2">
      <c r="A945" t="s">
        <v>110</v>
      </c>
      <c r="B945" t="s">
        <v>120</v>
      </c>
      <c r="C945">
        <v>13</v>
      </c>
      <c r="D945">
        <v>1095</v>
      </c>
    </row>
    <row r="946" spans="1:4" x14ac:dyDescent="0.2">
      <c r="A946" t="s">
        <v>110</v>
      </c>
      <c r="B946" t="s">
        <v>120</v>
      </c>
      <c r="C946">
        <v>13</v>
      </c>
      <c r="D946">
        <v>1095</v>
      </c>
    </row>
    <row r="947" spans="1:4" x14ac:dyDescent="0.2">
      <c r="A947" t="s">
        <v>110</v>
      </c>
      <c r="B947" t="s">
        <v>120</v>
      </c>
      <c r="C947" t="s">
        <v>202</v>
      </c>
      <c r="D947">
        <v>1095</v>
      </c>
    </row>
    <row r="948" spans="1:4" x14ac:dyDescent="0.2">
      <c r="A948" t="s">
        <v>110</v>
      </c>
      <c r="B948" t="s">
        <v>120</v>
      </c>
      <c r="C948" t="s">
        <v>202</v>
      </c>
      <c r="D948">
        <v>1095</v>
      </c>
    </row>
    <row r="949" spans="1:4" x14ac:dyDescent="0.2">
      <c r="A949" t="s">
        <v>110</v>
      </c>
      <c r="B949" t="s">
        <v>120</v>
      </c>
      <c r="C949">
        <v>0</v>
      </c>
      <c r="D949">
        <v>1095</v>
      </c>
    </row>
    <row r="950" spans="1:4" x14ac:dyDescent="0.2">
      <c r="A950" t="s">
        <v>110</v>
      </c>
      <c r="B950" t="s">
        <v>120</v>
      </c>
      <c r="C950">
        <v>0</v>
      </c>
      <c r="D950">
        <v>1095</v>
      </c>
    </row>
    <row r="951" spans="1:4" x14ac:dyDescent="0.2">
      <c r="A951" t="s">
        <v>110</v>
      </c>
      <c r="B951" t="s">
        <v>120</v>
      </c>
      <c r="C951">
        <v>0</v>
      </c>
      <c r="D951">
        <v>1095</v>
      </c>
    </row>
    <row r="952" spans="1:4" x14ac:dyDescent="0.2">
      <c r="A952" t="s">
        <v>110</v>
      </c>
      <c r="B952" t="s">
        <v>120</v>
      </c>
      <c r="C952">
        <v>0</v>
      </c>
      <c r="D952">
        <v>1095</v>
      </c>
    </row>
    <row r="953" spans="1:4" x14ac:dyDescent="0.2">
      <c r="A953" t="s">
        <v>110</v>
      </c>
      <c r="B953" t="s">
        <v>120</v>
      </c>
      <c r="C953">
        <v>0</v>
      </c>
      <c r="D953">
        <v>1095</v>
      </c>
    </row>
    <row r="954" spans="1:4" x14ac:dyDescent="0.2">
      <c r="A954" t="s">
        <v>110</v>
      </c>
      <c r="B954" t="s">
        <v>120</v>
      </c>
      <c r="C954">
        <v>0</v>
      </c>
      <c r="D954">
        <v>1095</v>
      </c>
    </row>
    <row r="955" spans="1:4" x14ac:dyDescent="0.2">
      <c r="A955" t="s">
        <v>110</v>
      </c>
      <c r="B955" t="s">
        <v>121</v>
      </c>
      <c r="C955" t="s">
        <v>203</v>
      </c>
      <c r="D955">
        <v>730</v>
      </c>
    </row>
    <row r="956" spans="1:4" x14ac:dyDescent="0.2">
      <c r="A956" t="s">
        <v>110</v>
      </c>
      <c r="B956" t="s">
        <v>121</v>
      </c>
      <c r="C956">
        <v>0</v>
      </c>
      <c r="D956">
        <v>730</v>
      </c>
    </row>
    <row r="957" spans="1:4" x14ac:dyDescent="0.2">
      <c r="A957" t="s">
        <v>110</v>
      </c>
      <c r="B957" t="s">
        <v>122</v>
      </c>
      <c r="C957" t="s">
        <v>204</v>
      </c>
      <c r="D957">
        <v>730</v>
      </c>
    </row>
    <row r="958" spans="1:4" x14ac:dyDescent="0.2">
      <c r="A958" t="s">
        <v>110</v>
      </c>
      <c r="B958" t="s">
        <v>122</v>
      </c>
      <c r="C958" t="s">
        <v>204</v>
      </c>
      <c r="D958">
        <v>730</v>
      </c>
    </row>
    <row r="959" spans="1:4" x14ac:dyDescent="0.2">
      <c r="A959" t="s">
        <v>110</v>
      </c>
      <c r="B959" t="s">
        <v>122</v>
      </c>
      <c r="C959">
        <v>65</v>
      </c>
      <c r="D959">
        <v>730</v>
      </c>
    </row>
    <row r="960" spans="1:4" x14ac:dyDescent="0.2">
      <c r="A960" t="s">
        <v>110</v>
      </c>
      <c r="B960" t="s">
        <v>122</v>
      </c>
      <c r="C960">
        <v>65</v>
      </c>
      <c r="D960">
        <v>730</v>
      </c>
    </row>
    <row r="961" spans="1:4" x14ac:dyDescent="0.2">
      <c r="A961" t="s">
        <v>110</v>
      </c>
      <c r="B961" t="s">
        <v>122</v>
      </c>
      <c r="C961">
        <v>0</v>
      </c>
      <c r="D961">
        <v>730</v>
      </c>
    </row>
    <row r="962" spans="1:4" x14ac:dyDescent="0.2">
      <c r="A962" t="s">
        <v>110</v>
      </c>
      <c r="B962" t="s">
        <v>122</v>
      </c>
      <c r="C962">
        <v>0</v>
      </c>
      <c r="D962">
        <v>730</v>
      </c>
    </row>
    <row r="963" spans="1:4" x14ac:dyDescent="0.2">
      <c r="A963" t="s">
        <v>110</v>
      </c>
      <c r="B963" t="s">
        <v>122</v>
      </c>
      <c r="C963">
        <v>0</v>
      </c>
      <c r="D963">
        <v>730</v>
      </c>
    </row>
    <row r="964" spans="1:4" x14ac:dyDescent="0.2">
      <c r="A964" t="s">
        <v>110</v>
      </c>
      <c r="B964" t="s">
        <v>122</v>
      </c>
      <c r="C964">
        <v>0</v>
      </c>
      <c r="D964">
        <v>730</v>
      </c>
    </row>
    <row r="965" spans="1:4" x14ac:dyDescent="0.2">
      <c r="A965" t="s">
        <v>110</v>
      </c>
      <c r="B965" t="s">
        <v>122</v>
      </c>
      <c r="C965">
        <v>0</v>
      </c>
      <c r="D965">
        <v>730</v>
      </c>
    </row>
    <row r="966" spans="1:4" x14ac:dyDescent="0.2">
      <c r="A966" t="s">
        <v>110</v>
      </c>
      <c r="B966" t="s">
        <v>122</v>
      </c>
      <c r="C966">
        <v>0</v>
      </c>
      <c r="D966">
        <v>730</v>
      </c>
    </row>
    <row r="967" spans="1:4" x14ac:dyDescent="0.2">
      <c r="A967" t="s">
        <v>110</v>
      </c>
      <c r="B967" t="s">
        <v>124</v>
      </c>
      <c r="C967">
        <v>109</v>
      </c>
      <c r="D967">
        <v>365</v>
      </c>
    </row>
    <row r="968" spans="1:4" x14ac:dyDescent="0.2">
      <c r="A968" t="s">
        <v>110</v>
      </c>
      <c r="B968" t="s">
        <v>124</v>
      </c>
      <c r="C968">
        <v>29</v>
      </c>
      <c r="D968">
        <v>365</v>
      </c>
    </row>
    <row r="969" spans="1:4" x14ac:dyDescent="0.2">
      <c r="A969" t="s">
        <v>110</v>
      </c>
      <c r="B969" t="s">
        <v>124</v>
      </c>
      <c r="C969">
        <v>110</v>
      </c>
      <c r="D969">
        <v>365</v>
      </c>
    </row>
    <row r="970" spans="1:4" x14ac:dyDescent="0.2">
      <c r="A970" t="s">
        <v>110</v>
      </c>
      <c r="B970" t="s">
        <v>124</v>
      </c>
      <c r="C970">
        <v>30</v>
      </c>
      <c r="D970">
        <v>365</v>
      </c>
    </row>
    <row r="971" spans="1:4" x14ac:dyDescent="0.2">
      <c r="A971" t="s">
        <v>110</v>
      </c>
      <c r="B971" t="s">
        <v>124</v>
      </c>
      <c r="C971">
        <v>0</v>
      </c>
      <c r="D971">
        <v>365</v>
      </c>
    </row>
    <row r="972" spans="1:4" x14ac:dyDescent="0.2">
      <c r="A972" t="s">
        <v>110</v>
      </c>
      <c r="B972" t="s">
        <v>124</v>
      </c>
      <c r="C972">
        <v>0</v>
      </c>
      <c r="D972">
        <v>365</v>
      </c>
    </row>
    <row r="973" spans="1:4" x14ac:dyDescent="0.2">
      <c r="A973" t="s">
        <v>110</v>
      </c>
      <c r="B973" t="s">
        <v>124</v>
      </c>
      <c r="C973">
        <v>0</v>
      </c>
      <c r="D973">
        <v>365</v>
      </c>
    </row>
    <row r="974" spans="1:4" x14ac:dyDescent="0.2">
      <c r="A974" t="s">
        <v>110</v>
      </c>
      <c r="B974" t="s">
        <v>124</v>
      </c>
      <c r="C974">
        <v>0</v>
      </c>
      <c r="D974">
        <v>365</v>
      </c>
    </row>
    <row r="975" spans="1:4" x14ac:dyDescent="0.2">
      <c r="A975" t="s">
        <v>110</v>
      </c>
      <c r="B975" t="s">
        <v>124</v>
      </c>
      <c r="C975">
        <v>0</v>
      </c>
      <c r="D975">
        <v>365</v>
      </c>
    </row>
    <row r="976" spans="1:4" x14ac:dyDescent="0.2">
      <c r="A976" t="s">
        <v>110</v>
      </c>
      <c r="B976" t="s">
        <v>124</v>
      </c>
      <c r="C976">
        <v>0</v>
      </c>
      <c r="D976">
        <v>365</v>
      </c>
    </row>
    <row r="977" spans="1:4" x14ac:dyDescent="0.2">
      <c r="A977" t="s">
        <v>110</v>
      </c>
      <c r="B977" t="s">
        <v>124</v>
      </c>
      <c r="C977">
        <v>0</v>
      </c>
      <c r="D977">
        <v>365</v>
      </c>
    </row>
    <row r="978" spans="1:4" x14ac:dyDescent="0.2">
      <c r="A978" t="s">
        <v>110</v>
      </c>
      <c r="B978" t="s">
        <v>124</v>
      </c>
      <c r="C978">
        <v>0</v>
      </c>
      <c r="D978">
        <v>365</v>
      </c>
    </row>
    <row r="979" spans="1:4" x14ac:dyDescent="0.2">
      <c r="A979" t="s">
        <v>110</v>
      </c>
      <c r="B979" t="s">
        <v>125</v>
      </c>
      <c r="C979">
        <v>59</v>
      </c>
      <c r="D979">
        <v>365</v>
      </c>
    </row>
    <row r="980" spans="1:4" x14ac:dyDescent="0.2">
      <c r="A980" t="s">
        <v>110</v>
      </c>
      <c r="B980" t="s">
        <v>125</v>
      </c>
      <c r="C980">
        <v>59</v>
      </c>
      <c r="D980">
        <v>365</v>
      </c>
    </row>
    <row r="981" spans="1:4" x14ac:dyDescent="0.2">
      <c r="A981" t="s">
        <v>110</v>
      </c>
      <c r="B981" t="s">
        <v>125</v>
      </c>
      <c r="C981">
        <v>60</v>
      </c>
      <c r="D981">
        <v>365</v>
      </c>
    </row>
    <row r="982" spans="1:4" x14ac:dyDescent="0.2">
      <c r="A982" t="s">
        <v>110</v>
      </c>
      <c r="B982" t="s">
        <v>125</v>
      </c>
      <c r="C982">
        <v>60</v>
      </c>
      <c r="D982">
        <v>365</v>
      </c>
    </row>
    <row r="983" spans="1:4" x14ac:dyDescent="0.2">
      <c r="A983" t="s">
        <v>110</v>
      </c>
      <c r="B983" t="s">
        <v>125</v>
      </c>
      <c r="C983">
        <v>0</v>
      </c>
      <c r="D983">
        <v>365</v>
      </c>
    </row>
    <row r="984" spans="1:4" x14ac:dyDescent="0.2">
      <c r="A984" t="s">
        <v>110</v>
      </c>
      <c r="B984" t="s">
        <v>125</v>
      </c>
      <c r="C984">
        <v>0</v>
      </c>
      <c r="D984">
        <v>365</v>
      </c>
    </row>
    <row r="985" spans="1:4" x14ac:dyDescent="0.2">
      <c r="A985" t="s">
        <v>110</v>
      </c>
      <c r="B985" t="s">
        <v>125</v>
      </c>
      <c r="C985">
        <v>0</v>
      </c>
      <c r="D985">
        <v>365</v>
      </c>
    </row>
    <row r="986" spans="1:4" x14ac:dyDescent="0.2">
      <c r="A986" t="s">
        <v>110</v>
      </c>
      <c r="B986" t="s">
        <v>125</v>
      </c>
      <c r="C986">
        <v>0</v>
      </c>
      <c r="D986">
        <v>365</v>
      </c>
    </row>
    <row r="987" spans="1:4" x14ac:dyDescent="0.2">
      <c r="A987" t="s">
        <v>110</v>
      </c>
      <c r="B987" t="s">
        <v>125</v>
      </c>
      <c r="C987">
        <v>0</v>
      </c>
      <c r="D987">
        <v>365</v>
      </c>
    </row>
    <row r="988" spans="1:4" x14ac:dyDescent="0.2">
      <c r="A988" t="s">
        <v>110</v>
      </c>
      <c r="B988" t="s">
        <v>125</v>
      </c>
      <c r="C988">
        <v>0</v>
      </c>
      <c r="D988">
        <v>365</v>
      </c>
    </row>
    <row r="989" spans="1:4" x14ac:dyDescent="0.2">
      <c r="A989" t="s">
        <v>110</v>
      </c>
      <c r="B989" t="s">
        <v>125</v>
      </c>
      <c r="C989">
        <v>0</v>
      </c>
      <c r="D989">
        <v>365</v>
      </c>
    </row>
    <row r="990" spans="1:4" x14ac:dyDescent="0.2">
      <c r="A990" t="s">
        <v>110</v>
      </c>
      <c r="B990" t="s">
        <v>125</v>
      </c>
      <c r="C990">
        <v>0</v>
      </c>
      <c r="D990">
        <v>365</v>
      </c>
    </row>
    <row r="991" spans="1:4" x14ac:dyDescent="0.2">
      <c r="A991" t="s">
        <v>110</v>
      </c>
      <c r="B991" t="s">
        <v>127</v>
      </c>
      <c r="C991" t="s">
        <v>205</v>
      </c>
      <c r="D991">
        <v>730</v>
      </c>
    </row>
    <row r="992" spans="1:4" x14ac:dyDescent="0.2">
      <c r="A992" t="s">
        <v>110</v>
      </c>
      <c r="B992" t="s">
        <v>127</v>
      </c>
      <c r="C992">
        <v>20</v>
      </c>
      <c r="D992">
        <v>730</v>
      </c>
    </row>
    <row r="993" spans="1:4" x14ac:dyDescent="0.2">
      <c r="A993" t="s">
        <v>110</v>
      </c>
      <c r="B993" t="s">
        <v>127</v>
      </c>
      <c r="C993">
        <v>0</v>
      </c>
      <c r="D993">
        <v>730</v>
      </c>
    </row>
    <row r="994" spans="1:4" x14ac:dyDescent="0.2">
      <c r="A994" t="s">
        <v>110</v>
      </c>
      <c r="B994" t="s">
        <v>127</v>
      </c>
      <c r="C994">
        <v>0</v>
      </c>
      <c r="D994">
        <v>730</v>
      </c>
    </row>
    <row r="995" spans="1:4" x14ac:dyDescent="0.2">
      <c r="A995" t="s">
        <v>110</v>
      </c>
      <c r="B995" t="s">
        <v>127</v>
      </c>
      <c r="C995">
        <v>0</v>
      </c>
      <c r="D995">
        <v>730</v>
      </c>
    </row>
    <row r="996" spans="1:4" x14ac:dyDescent="0.2">
      <c r="A996" t="s">
        <v>110</v>
      </c>
      <c r="B996" t="s">
        <v>127</v>
      </c>
      <c r="C996">
        <v>0</v>
      </c>
      <c r="D996">
        <v>730</v>
      </c>
    </row>
    <row r="997" spans="1:4" x14ac:dyDescent="0.2">
      <c r="A997" t="s">
        <v>110</v>
      </c>
      <c r="B997" t="s">
        <v>127</v>
      </c>
      <c r="C997">
        <v>0</v>
      </c>
      <c r="D997">
        <v>730</v>
      </c>
    </row>
    <row r="998" spans="1:4" x14ac:dyDescent="0.2">
      <c r="A998" t="s">
        <v>110</v>
      </c>
      <c r="B998" t="s">
        <v>156</v>
      </c>
      <c r="C998">
        <v>110</v>
      </c>
      <c r="D998">
        <v>365</v>
      </c>
    </row>
    <row r="999" spans="1:4" x14ac:dyDescent="0.2">
      <c r="A999" t="s">
        <v>110</v>
      </c>
      <c r="B999" t="s">
        <v>156</v>
      </c>
      <c r="C999">
        <v>0</v>
      </c>
      <c r="D999">
        <v>365</v>
      </c>
    </row>
    <row r="1000" spans="1:4" x14ac:dyDescent="0.2">
      <c r="A1000" t="s">
        <v>110</v>
      </c>
      <c r="B1000" t="s">
        <v>156</v>
      </c>
      <c r="C1000">
        <v>0</v>
      </c>
      <c r="D1000">
        <v>365</v>
      </c>
    </row>
    <row r="1001" spans="1:4" x14ac:dyDescent="0.2">
      <c r="A1001" t="s">
        <v>110</v>
      </c>
      <c r="B1001" t="s">
        <v>157</v>
      </c>
      <c r="C1001" t="s">
        <v>206</v>
      </c>
      <c r="D1001">
        <v>1460</v>
      </c>
    </row>
    <row r="1002" spans="1:4" x14ac:dyDescent="0.2">
      <c r="A1002" t="s">
        <v>110</v>
      </c>
      <c r="B1002" t="s">
        <v>157</v>
      </c>
      <c r="C1002">
        <v>0</v>
      </c>
      <c r="D1002">
        <v>1460</v>
      </c>
    </row>
    <row r="1003" spans="1:4" x14ac:dyDescent="0.2">
      <c r="A1003" t="s">
        <v>110</v>
      </c>
      <c r="B1003" t="s">
        <v>157</v>
      </c>
      <c r="C1003">
        <v>0</v>
      </c>
      <c r="D1003">
        <v>1460</v>
      </c>
    </row>
    <row r="1004" spans="1:4" x14ac:dyDescent="0.2">
      <c r="A1004" t="s">
        <v>110</v>
      </c>
      <c r="B1004" t="s">
        <v>158</v>
      </c>
      <c r="C1004" t="s">
        <v>207</v>
      </c>
      <c r="D1004">
        <v>1825</v>
      </c>
    </row>
    <row r="1005" spans="1:4" x14ac:dyDescent="0.2">
      <c r="A1005" t="s">
        <v>110</v>
      </c>
      <c r="B1005" t="s">
        <v>158</v>
      </c>
      <c r="C1005">
        <v>0</v>
      </c>
      <c r="D1005">
        <v>1825</v>
      </c>
    </row>
    <row r="1006" spans="1:4" x14ac:dyDescent="0.2">
      <c r="A1006" t="s">
        <v>110</v>
      </c>
      <c r="B1006" t="s">
        <v>158</v>
      </c>
      <c r="C1006">
        <v>0</v>
      </c>
      <c r="D1006">
        <v>1825</v>
      </c>
    </row>
    <row r="1007" spans="1:4" x14ac:dyDescent="0.2">
      <c r="A1007" t="s">
        <v>110</v>
      </c>
      <c r="B1007" t="s">
        <v>157</v>
      </c>
      <c r="C1007">
        <v>30</v>
      </c>
      <c r="D1007">
        <v>730</v>
      </c>
    </row>
    <row r="1008" spans="1:4" x14ac:dyDescent="0.2">
      <c r="A1008" t="s">
        <v>110</v>
      </c>
      <c r="B1008" t="s">
        <v>157</v>
      </c>
      <c r="C1008">
        <v>0</v>
      </c>
      <c r="D1008">
        <v>730</v>
      </c>
    </row>
    <row r="1009" spans="1:4" x14ac:dyDescent="0.2">
      <c r="A1009" t="s">
        <v>110</v>
      </c>
      <c r="B1009" t="s">
        <v>157</v>
      </c>
      <c r="C1009">
        <v>0</v>
      </c>
      <c r="D1009">
        <v>730</v>
      </c>
    </row>
    <row r="1010" spans="1:4" x14ac:dyDescent="0.2">
      <c r="A1010" t="s">
        <v>110</v>
      </c>
      <c r="B1010" t="s">
        <v>157</v>
      </c>
      <c r="C1010">
        <v>0</v>
      </c>
      <c r="D1010">
        <v>730</v>
      </c>
    </row>
    <row r="1011" spans="1:4" x14ac:dyDescent="0.2">
      <c r="A1011" t="s">
        <v>110</v>
      </c>
      <c r="B1011" t="s">
        <v>157</v>
      </c>
      <c r="C1011">
        <v>0</v>
      </c>
      <c r="D1011">
        <v>730</v>
      </c>
    </row>
    <row r="1012" spans="1:4" x14ac:dyDescent="0.2">
      <c r="A1012" t="s">
        <v>110</v>
      </c>
      <c r="B1012" t="s">
        <v>129</v>
      </c>
      <c r="C1012">
        <v>39</v>
      </c>
      <c r="D1012">
        <v>365</v>
      </c>
    </row>
    <row r="1013" spans="1:4" x14ac:dyDescent="0.2">
      <c r="A1013" t="s">
        <v>110</v>
      </c>
      <c r="B1013" t="s">
        <v>129</v>
      </c>
      <c r="C1013">
        <v>40</v>
      </c>
      <c r="D1013">
        <v>365</v>
      </c>
    </row>
    <row r="1014" spans="1:4" x14ac:dyDescent="0.2">
      <c r="A1014" t="s">
        <v>110</v>
      </c>
      <c r="B1014" t="s">
        <v>129</v>
      </c>
      <c r="C1014">
        <v>0</v>
      </c>
      <c r="D1014">
        <v>365</v>
      </c>
    </row>
    <row r="1015" spans="1:4" x14ac:dyDescent="0.2">
      <c r="A1015" t="s">
        <v>110</v>
      </c>
      <c r="B1015" t="s">
        <v>129</v>
      </c>
      <c r="C1015">
        <v>0</v>
      </c>
      <c r="D1015">
        <v>365</v>
      </c>
    </row>
    <row r="1016" spans="1:4" x14ac:dyDescent="0.2">
      <c r="A1016" t="s">
        <v>110</v>
      </c>
      <c r="B1016" t="s">
        <v>129</v>
      </c>
      <c r="C1016">
        <v>0</v>
      </c>
      <c r="D1016">
        <v>365</v>
      </c>
    </row>
    <row r="1017" spans="1:4" x14ac:dyDescent="0.2">
      <c r="A1017" t="s">
        <v>110</v>
      </c>
      <c r="B1017" t="s">
        <v>129</v>
      </c>
      <c r="C1017">
        <v>0</v>
      </c>
      <c r="D1017">
        <v>365</v>
      </c>
    </row>
    <row r="1018" spans="1:4" x14ac:dyDescent="0.2">
      <c r="A1018" t="s">
        <v>110</v>
      </c>
      <c r="B1018" t="s">
        <v>129</v>
      </c>
      <c r="C1018">
        <v>0</v>
      </c>
      <c r="D1018">
        <v>365</v>
      </c>
    </row>
    <row r="1019" spans="1:4" x14ac:dyDescent="0.2">
      <c r="A1019" t="s">
        <v>110</v>
      </c>
      <c r="B1019" t="s">
        <v>129</v>
      </c>
      <c r="C1019">
        <v>0</v>
      </c>
      <c r="D1019">
        <v>365</v>
      </c>
    </row>
    <row r="1020" spans="1:4" x14ac:dyDescent="0.2">
      <c r="A1020" t="s">
        <v>110</v>
      </c>
      <c r="B1020" t="s">
        <v>129</v>
      </c>
      <c r="C1020">
        <v>0</v>
      </c>
      <c r="D1020">
        <v>365</v>
      </c>
    </row>
    <row r="1021" spans="1:4" x14ac:dyDescent="0.2">
      <c r="A1021" t="s">
        <v>110</v>
      </c>
      <c r="B1021" t="s">
        <v>129</v>
      </c>
      <c r="C1021">
        <v>0</v>
      </c>
      <c r="D1021">
        <v>365</v>
      </c>
    </row>
    <row r="1022" spans="1:4" x14ac:dyDescent="0.2">
      <c r="A1022" t="s">
        <v>110</v>
      </c>
      <c r="B1022" t="s">
        <v>130</v>
      </c>
      <c r="C1022">
        <v>19</v>
      </c>
      <c r="D1022">
        <v>365</v>
      </c>
    </row>
    <row r="1023" spans="1:4" x14ac:dyDescent="0.2">
      <c r="A1023" t="s">
        <v>110</v>
      </c>
      <c r="B1023" t="s">
        <v>130</v>
      </c>
      <c r="C1023">
        <v>20</v>
      </c>
      <c r="D1023">
        <v>365</v>
      </c>
    </row>
    <row r="1024" spans="1:4" x14ac:dyDescent="0.2">
      <c r="A1024" t="s">
        <v>110</v>
      </c>
      <c r="B1024" t="s">
        <v>130</v>
      </c>
      <c r="C1024">
        <v>0</v>
      </c>
      <c r="D1024">
        <v>365</v>
      </c>
    </row>
    <row r="1025" spans="1:4" x14ac:dyDescent="0.2">
      <c r="A1025" t="s">
        <v>110</v>
      </c>
      <c r="B1025" t="s">
        <v>131</v>
      </c>
      <c r="C1025">
        <v>29</v>
      </c>
      <c r="D1025">
        <v>365</v>
      </c>
    </row>
    <row r="1026" spans="1:4" x14ac:dyDescent="0.2">
      <c r="A1026" t="s">
        <v>110</v>
      </c>
      <c r="B1026" t="s">
        <v>131</v>
      </c>
      <c r="C1026">
        <v>30</v>
      </c>
      <c r="D1026">
        <v>365</v>
      </c>
    </row>
    <row r="1027" spans="1:4" x14ac:dyDescent="0.2">
      <c r="A1027" t="s">
        <v>110</v>
      </c>
      <c r="B1027" t="s">
        <v>131</v>
      </c>
      <c r="C1027">
        <v>0</v>
      </c>
      <c r="D1027">
        <v>365</v>
      </c>
    </row>
    <row r="1028" spans="1:4" x14ac:dyDescent="0.2">
      <c r="A1028" t="s">
        <v>110</v>
      </c>
      <c r="B1028" t="s">
        <v>131</v>
      </c>
      <c r="C1028">
        <v>0</v>
      </c>
      <c r="D1028">
        <v>365</v>
      </c>
    </row>
    <row r="1029" spans="1:4" x14ac:dyDescent="0.2">
      <c r="A1029" t="s">
        <v>110</v>
      </c>
      <c r="B1029" t="s">
        <v>131</v>
      </c>
      <c r="C1029">
        <v>0</v>
      </c>
      <c r="D1029">
        <v>365</v>
      </c>
    </row>
    <row r="1030" spans="1:4" x14ac:dyDescent="0.2">
      <c r="A1030" t="s">
        <v>110</v>
      </c>
      <c r="B1030" t="s">
        <v>131</v>
      </c>
      <c r="C1030">
        <v>0</v>
      </c>
      <c r="D1030">
        <v>365</v>
      </c>
    </row>
    <row r="1031" spans="1:4" x14ac:dyDescent="0.2">
      <c r="A1031" t="s">
        <v>110</v>
      </c>
      <c r="B1031" t="s">
        <v>131</v>
      </c>
      <c r="C1031">
        <v>0</v>
      </c>
      <c r="D1031">
        <v>365</v>
      </c>
    </row>
    <row r="1032" spans="1:4" x14ac:dyDescent="0.2">
      <c r="A1032" t="s">
        <v>110</v>
      </c>
      <c r="B1032" t="s">
        <v>131</v>
      </c>
      <c r="C1032">
        <v>0</v>
      </c>
      <c r="D1032">
        <v>365</v>
      </c>
    </row>
    <row r="1033" spans="1:4" x14ac:dyDescent="0.2">
      <c r="A1033" t="s">
        <v>110</v>
      </c>
      <c r="B1033" t="s">
        <v>131</v>
      </c>
      <c r="C1033">
        <v>0</v>
      </c>
      <c r="D1033">
        <v>365</v>
      </c>
    </row>
    <row r="1034" spans="1:4" x14ac:dyDescent="0.2">
      <c r="A1034" t="s">
        <v>110</v>
      </c>
      <c r="B1034" t="s">
        <v>131</v>
      </c>
      <c r="C1034">
        <v>0</v>
      </c>
      <c r="D1034">
        <v>365</v>
      </c>
    </row>
    <row r="1035" spans="1:4" x14ac:dyDescent="0.2">
      <c r="A1035" t="s">
        <v>110</v>
      </c>
      <c r="B1035" t="s">
        <v>131</v>
      </c>
      <c r="C1035">
        <v>0</v>
      </c>
      <c r="D1035">
        <v>365</v>
      </c>
    </row>
    <row r="1036" spans="1:4" x14ac:dyDescent="0.2">
      <c r="A1036" t="s">
        <v>110</v>
      </c>
      <c r="B1036" t="s">
        <v>131</v>
      </c>
      <c r="C1036">
        <v>0</v>
      </c>
      <c r="D1036">
        <v>365</v>
      </c>
    </row>
    <row r="1037" spans="1:4" x14ac:dyDescent="0.2">
      <c r="A1037" t="s">
        <v>110</v>
      </c>
      <c r="B1037" t="s">
        <v>131</v>
      </c>
      <c r="C1037">
        <v>0</v>
      </c>
      <c r="D1037">
        <v>365</v>
      </c>
    </row>
    <row r="1038" spans="1:4" x14ac:dyDescent="0.2">
      <c r="A1038" t="s">
        <v>110</v>
      </c>
      <c r="B1038" t="s">
        <v>131</v>
      </c>
      <c r="C1038">
        <v>59</v>
      </c>
      <c r="D1038">
        <v>365</v>
      </c>
    </row>
    <row r="1039" spans="1:4" x14ac:dyDescent="0.2">
      <c r="A1039" t="s">
        <v>110</v>
      </c>
      <c r="B1039" t="s">
        <v>131</v>
      </c>
      <c r="C1039">
        <v>59</v>
      </c>
      <c r="D1039">
        <v>365</v>
      </c>
    </row>
    <row r="1040" spans="1:4" x14ac:dyDescent="0.2">
      <c r="A1040" t="s">
        <v>110</v>
      </c>
      <c r="B1040" t="s">
        <v>131</v>
      </c>
      <c r="C1040">
        <v>60</v>
      </c>
      <c r="D1040">
        <v>365</v>
      </c>
    </row>
    <row r="1041" spans="1:4" x14ac:dyDescent="0.2">
      <c r="A1041" t="s">
        <v>110</v>
      </c>
      <c r="B1041" t="s">
        <v>131</v>
      </c>
      <c r="C1041">
        <v>60</v>
      </c>
      <c r="D1041">
        <v>365</v>
      </c>
    </row>
    <row r="1042" spans="1:4" x14ac:dyDescent="0.2">
      <c r="A1042" t="s">
        <v>110</v>
      </c>
      <c r="B1042" t="s">
        <v>131</v>
      </c>
      <c r="C1042">
        <v>0</v>
      </c>
      <c r="D1042">
        <v>365</v>
      </c>
    </row>
    <row r="1043" spans="1:4" x14ac:dyDescent="0.2">
      <c r="A1043" t="s">
        <v>110</v>
      </c>
      <c r="B1043" t="s">
        <v>131</v>
      </c>
      <c r="C1043">
        <v>0</v>
      </c>
      <c r="D1043">
        <v>365</v>
      </c>
    </row>
    <row r="1044" spans="1:4" x14ac:dyDescent="0.2">
      <c r="A1044" t="s">
        <v>110</v>
      </c>
      <c r="B1044" t="s">
        <v>131</v>
      </c>
      <c r="C1044">
        <v>0</v>
      </c>
      <c r="D1044">
        <v>365</v>
      </c>
    </row>
    <row r="1045" spans="1:4" x14ac:dyDescent="0.2">
      <c r="A1045" t="s">
        <v>110</v>
      </c>
      <c r="B1045" t="s">
        <v>131</v>
      </c>
      <c r="C1045">
        <v>0</v>
      </c>
      <c r="D1045">
        <v>365</v>
      </c>
    </row>
    <row r="1046" spans="1:4" x14ac:dyDescent="0.2">
      <c r="A1046" t="s">
        <v>110</v>
      </c>
      <c r="B1046" t="s">
        <v>131</v>
      </c>
      <c r="C1046">
        <v>0</v>
      </c>
      <c r="D1046">
        <v>365</v>
      </c>
    </row>
    <row r="1047" spans="1:4" x14ac:dyDescent="0.2">
      <c r="A1047" t="s">
        <v>110</v>
      </c>
      <c r="B1047" t="s">
        <v>131</v>
      </c>
      <c r="C1047">
        <v>0</v>
      </c>
      <c r="D1047">
        <v>365</v>
      </c>
    </row>
    <row r="1048" spans="1:4" x14ac:dyDescent="0.2">
      <c r="A1048" t="s">
        <v>110</v>
      </c>
      <c r="B1048" t="s">
        <v>131</v>
      </c>
      <c r="C1048">
        <v>0</v>
      </c>
      <c r="D1048">
        <v>365</v>
      </c>
    </row>
    <row r="1049" spans="1:4" x14ac:dyDescent="0.2">
      <c r="A1049" t="s">
        <v>110</v>
      </c>
      <c r="B1049" t="s">
        <v>131</v>
      </c>
      <c r="C1049">
        <v>0</v>
      </c>
      <c r="D1049">
        <v>365</v>
      </c>
    </row>
    <row r="1050" spans="1:4" x14ac:dyDescent="0.2">
      <c r="A1050" t="s">
        <v>110</v>
      </c>
      <c r="B1050" t="s">
        <v>131</v>
      </c>
      <c r="C1050">
        <v>0</v>
      </c>
      <c r="D1050">
        <v>365</v>
      </c>
    </row>
    <row r="1051" spans="1:4" x14ac:dyDescent="0.2">
      <c r="A1051" t="s">
        <v>110</v>
      </c>
      <c r="B1051" t="s">
        <v>131</v>
      </c>
      <c r="C1051">
        <v>0</v>
      </c>
      <c r="D1051">
        <v>365</v>
      </c>
    </row>
    <row r="1052" spans="1:4" x14ac:dyDescent="0.2">
      <c r="A1052" t="s">
        <v>110</v>
      </c>
      <c r="B1052" t="s">
        <v>131</v>
      </c>
      <c r="C1052">
        <v>0</v>
      </c>
      <c r="D1052">
        <v>365</v>
      </c>
    </row>
    <row r="1053" spans="1:4" x14ac:dyDescent="0.2">
      <c r="A1053" t="s">
        <v>110</v>
      </c>
      <c r="B1053" t="s">
        <v>131</v>
      </c>
      <c r="C1053">
        <v>9</v>
      </c>
      <c r="D1053">
        <v>365</v>
      </c>
    </row>
    <row r="1054" spans="1:4" x14ac:dyDescent="0.2">
      <c r="A1054" t="s">
        <v>110</v>
      </c>
      <c r="B1054" t="s">
        <v>131</v>
      </c>
      <c r="C1054">
        <v>0</v>
      </c>
      <c r="D1054">
        <v>365</v>
      </c>
    </row>
    <row r="1055" spans="1:4" x14ac:dyDescent="0.2">
      <c r="A1055" t="s">
        <v>110</v>
      </c>
      <c r="B1055" t="s">
        <v>132</v>
      </c>
      <c r="C1055" t="s">
        <v>208</v>
      </c>
      <c r="D1055">
        <v>152</v>
      </c>
    </row>
    <row r="1056" spans="1:4" x14ac:dyDescent="0.2">
      <c r="A1056" t="s">
        <v>110</v>
      </c>
      <c r="B1056" t="s">
        <v>132</v>
      </c>
      <c r="C1056" t="s">
        <v>209</v>
      </c>
      <c r="D1056">
        <v>152</v>
      </c>
    </row>
    <row r="1057" spans="1:4" x14ac:dyDescent="0.2">
      <c r="A1057" t="s">
        <v>110</v>
      </c>
      <c r="B1057" t="s">
        <v>132</v>
      </c>
      <c r="C1057" t="s">
        <v>208</v>
      </c>
      <c r="D1057">
        <v>152</v>
      </c>
    </row>
    <row r="1058" spans="1:4" x14ac:dyDescent="0.2">
      <c r="A1058" t="s">
        <v>110</v>
      </c>
      <c r="B1058" t="s">
        <v>132</v>
      </c>
      <c r="C1058" t="s">
        <v>210</v>
      </c>
      <c r="D1058">
        <v>152</v>
      </c>
    </row>
    <row r="1059" spans="1:4" x14ac:dyDescent="0.2">
      <c r="A1059" t="s">
        <v>110</v>
      </c>
      <c r="B1059" t="s">
        <v>132</v>
      </c>
      <c r="C1059" t="s">
        <v>211</v>
      </c>
      <c r="D1059">
        <v>152</v>
      </c>
    </row>
    <row r="1060" spans="1:4" x14ac:dyDescent="0.2">
      <c r="A1060" t="s">
        <v>110</v>
      </c>
      <c r="B1060" t="s">
        <v>132</v>
      </c>
      <c r="C1060" t="s">
        <v>210</v>
      </c>
      <c r="D1060">
        <v>152</v>
      </c>
    </row>
    <row r="1061" spans="1:4" x14ac:dyDescent="0.2">
      <c r="A1061" t="s">
        <v>110</v>
      </c>
      <c r="B1061" t="s">
        <v>132</v>
      </c>
      <c r="C1061">
        <v>0</v>
      </c>
      <c r="D1061">
        <v>152</v>
      </c>
    </row>
    <row r="1062" spans="1:4" x14ac:dyDescent="0.2">
      <c r="A1062" t="s">
        <v>110</v>
      </c>
      <c r="B1062" t="s">
        <v>132</v>
      </c>
      <c r="C1062">
        <v>0</v>
      </c>
      <c r="D1062">
        <v>152</v>
      </c>
    </row>
    <row r="1063" spans="1:4" x14ac:dyDescent="0.2">
      <c r="A1063" t="s">
        <v>110</v>
      </c>
      <c r="B1063" t="s">
        <v>132</v>
      </c>
      <c r="C1063">
        <v>0</v>
      </c>
      <c r="D1063">
        <v>152</v>
      </c>
    </row>
    <row r="1064" spans="1:4" x14ac:dyDescent="0.2">
      <c r="A1064" t="s">
        <v>110</v>
      </c>
      <c r="B1064" t="s">
        <v>132</v>
      </c>
      <c r="C1064">
        <v>0</v>
      </c>
      <c r="D1064">
        <v>152</v>
      </c>
    </row>
    <row r="1065" spans="1:4" x14ac:dyDescent="0.2">
      <c r="A1065" t="s">
        <v>110</v>
      </c>
      <c r="B1065" t="s">
        <v>132</v>
      </c>
      <c r="C1065">
        <v>0</v>
      </c>
      <c r="D1065">
        <v>152</v>
      </c>
    </row>
    <row r="1066" spans="1:4" x14ac:dyDescent="0.2">
      <c r="A1066" t="s">
        <v>110</v>
      </c>
      <c r="B1066" t="s">
        <v>132</v>
      </c>
      <c r="C1066">
        <v>0</v>
      </c>
      <c r="D1066">
        <v>152</v>
      </c>
    </row>
    <row r="1067" spans="1:4" x14ac:dyDescent="0.2">
      <c r="A1067" t="s">
        <v>110</v>
      </c>
      <c r="B1067" t="s">
        <v>133</v>
      </c>
      <c r="C1067" t="s">
        <v>212</v>
      </c>
      <c r="D1067">
        <v>319</v>
      </c>
    </row>
    <row r="1068" spans="1:4" x14ac:dyDescent="0.2">
      <c r="A1068" t="s">
        <v>110</v>
      </c>
      <c r="B1068" t="s">
        <v>133</v>
      </c>
      <c r="C1068" t="s">
        <v>212</v>
      </c>
      <c r="D1068">
        <v>319</v>
      </c>
    </row>
    <row r="1069" spans="1:4" x14ac:dyDescent="0.2">
      <c r="A1069" t="s">
        <v>110</v>
      </c>
      <c r="B1069" t="s">
        <v>133</v>
      </c>
      <c r="C1069" t="s">
        <v>213</v>
      </c>
      <c r="D1069">
        <v>319</v>
      </c>
    </row>
    <row r="1070" spans="1:4" x14ac:dyDescent="0.2">
      <c r="A1070" t="s">
        <v>110</v>
      </c>
      <c r="B1070" t="s">
        <v>133</v>
      </c>
      <c r="C1070" t="s">
        <v>213</v>
      </c>
      <c r="D1070">
        <v>319</v>
      </c>
    </row>
    <row r="1071" spans="1:4" x14ac:dyDescent="0.2">
      <c r="A1071" t="s">
        <v>110</v>
      </c>
      <c r="B1071" t="s">
        <v>133</v>
      </c>
      <c r="C1071">
        <v>0</v>
      </c>
      <c r="D1071">
        <v>319</v>
      </c>
    </row>
    <row r="1072" spans="1:4" x14ac:dyDescent="0.2">
      <c r="A1072" t="s">
        <v>110</v>
      </c>
      <c r="B1072" t="s">
        <v>133</v>
      </c>
      <c r="C1072">
        <v>0</v>
      </c>
      <c r="D1072">
        <v>319</v>
      </c>
    </row>
    <row r="1073" spans="1:4" x14ac:dyDescent="0.2">
      <c r="A1073" t="s">
        <v>110</v>
      </c>
      <c r="B1073" t="s">
        <v>133</v>
      </c>
      <c r="C1073">
        <v>0</v>
      </c>
      <c r="D1073">
        <v>319</v>
      </c>
    </row>
    <row r="1074" spans="1:4" x14ac:dyDescent="0.2">
      <c r="A1074" t="s">
        <v>110</v>
      </c>
      <c r="B1074" t="s">
        <v>133</v>
      </c>
      <c r="C1074">
        <v>0</v>
      </c>
      <c r="D1074">
        <v>319</v>
      </c>
    </row>
    <row r="1075" spans="1:4" x14ac:dyDescent="0.2">
      <c r="A1075" t="s">
        <v>110</v>
      </c>
      <c r="B1075" t="s">
        <v>133</v>
      </c>
      <c r="C1075">
        <v>0</v>
      </c>
      <c r="D1075">
        <v>319</v>
      </c>
    </row>
    <row r="1076" spans="1:4" x14ac:dyDescent="0.2">
      <c r="A1076" t="s">
        <v>110</v>
      </c>
      <c r="B1076" t="s">
        <v>133</v>
      </c>
      <c r="C1076">
        <v>0</v>
      </c>
      <c r="D1076">
        <v>319</v>
      </c>
    </row>
    <row r="1077" spans="1:4" x14ac:dyDescent="0.2">
      <c r="A1077" t="s">
        <v>110</v>
      </c>
      <c r="B1077" t="s">
        <v>133</v>
      </c>
      <c r="C1077">
        <v>0</v>
      </c>
      <c r="D1077">
        <v>319</v>
      </c>
    </row>
    <row r="1078" spans="1:4" x14ac:dyDescent="0.2">
      <c r="A1078" t="s">
        <v>110</v>
      </c>
      <c r="B1078" t="s">
        <v>135</v>
      </c>
      <c r="C1078">
        <v>29</v>
      </c>
      <c r="D1078">
        <v>365</v>
      </c>
    </row>
    <row r="1079" spans="1:4" x14ac:dyDescent="0.2">
      <c r="A1079" t="s">
        <v>110</v>
      </c>
      <c r="B1079" t="s">
        <v>135</v>
      </c>
      <c r="C1079">
        <v>30</v>
      </c>
      <c r="D1079">
        <v>365</v>
      </c>
    </row>
    <row r="1080" spans="1:4" x14ac:dyDescent="0.2">
      <c r="A1080" t="s">
        <v>110</v>
      </c>
      <c r="B1080" t="s">
        <v>135</v>
      </c>
      <c r="C1080">
        <v>0</v>
      </c>
      <c r="D1080">
        <v>365</v>
      </c>
    </row>
    <row r="1081" spans="1:4" x14ac:dyDescent="0.2">
      <c r="A1081" t="s">
        <v>110</v>
      </c>
      <c r="B1081" t="s">
        <v>135</v>
      </c>
      <c r="C1081">
        <v>0</v>
      </c>
      <c r="D1081">
        <v>365</v>
      </c>
    </row>
    <row r="1082" spans="1:4" x14ac:dyDescent="0.2">
      <c r="A1082" t="s">
        <v>110</v>
      </c>
      <c r="B1082" t="s">
        <v>136</v>
      </c>
      <c r="C1082">
        <v>19</v>
      </c>
      <c r="D1082">
        <v>365</v>
      </c>
    </row>
    <row r="1083" spans="1:4" x14ac:dyDescent="0.2">
      <c r="A1083" t="s">
        <v>110</v>
      </c>
      <c r="B1083" t="s">
        <v>136</v>
      </c>
      <c r="C1083">
        <v>20</v>
      </c>
      <c r="D1083">
        <v>365</v>
      </c>
    </row>
    <row r="1084" spans="1:4" x14ac:dyDescent="0.2">
      <c r="A1084" t="s">
        <v>110</v>
      </c>
      <c r="B1084" t="s">
        <v>136</v>
      </c>
      <c r="C1084">
        <v>0</v>
      </c>
      <c r="D1084">
        <v>365</v>
      </c>
    </row>
    <row r="1085" spans="1:4" x14ac:dyDescent="0.2">
      <c r="A1085" t="s">
        <v>110</v>
      </c>
      <c r="B1085" t="s">
        <v>136</v>
      </c>
      <c r="C1085">
        <v>0</v>
      </c>
      <c r="D1085">
        <v>365</v>
      </c>
    </row>
    <row r="1086" spans="1:4" x14ac:dyDescent="0.2">
      <c r="A1086" t="s">
        <v>110</v>
      </c>
      <c r="B1086" t="s">
        <v>136</v>
      </c>
      <c r="C1086">
        <v>0</v>
      </c>
      <c r="D1086">
        <v>365</v>
      </c>
    </row>
    <row r="1087" spans="1:4" x14ac:dyDescent="0.2">
      <c r="A1087" t="s">
        <v>110</v>
      </c>
      <c r="B1087" t="s">
        <v>136</v>
      </c>
      <c r="C1087">
        <v>0</v>
      </c>
      <c r="D1087">
        <v>365</v>
      </c>
    </row>
    <row r="1088" spans="1:4" x14ac:dyDescent="0.2">
      <c r="A1088" t="s">
        <v>110</v>
      </c>
      <c r="B1088" t="s">
        <v>136</v>
      </c>
      <c r="C1088">
        <v>0</v>
      </c>
      <c r="D1088">
        <v>365</v>
      </c>
    </row>
    <row r="1089" spans="1:4" x14ac:dyDescent="0.2">
      <c r="A1089" t="s">
        <v>110</v>
      </c>
      <c r="B1089" t="s">
        <v>138</v>
      </c>
      <c r="C1089" t="s">
        <v>203</v>
      </c>
      <c r="D1089">
        <v>730</v>
      </c>
    </row>
    <row r="1090" spans="1:4" x14ac:dyDescent="0.2">
      <c r="A1090" t="s">
        <v>110</v>
      </c>
      <c r="B1090" t="s">
        <v>138</v>
      </c>
      <c r="C1090" t="s">
        <v>203</v>
      </c>
      <c r="D1090">
        <v>730</v>
      </c>
    </row>
    <row r="1091" spans="1:4" x14ac:dyDescent="0.2">
      <c r="A1091" t="s">
        <v>110</v>
      </c>
      <c r="B1091" t="s">
        <v>138</v>
      </c>
      <c r="C1091" t="s">
        <v>203</v>
      </c>
      <c r="D1091">
        <v>730</v>
      </c>
    </row>
    <row r="1092" spans="1:4" x14ac:dyDescent="0.2">
      <c r="A1092" t="s">
        <v>110</v>
      </c>
      <c r="B1092" t="s">
        <v>138</v>
      </c>
      <c r="C1092">
        <v>30</v>
      </c>
      <c r="D1092">
        <v>730</v>
      </c>
    </row>
    <row r="1093" spans="1:4" x14ac:dyDescent="0.2">
      <c r="A1093" t="s">
        <v>110</v>
      </c>
      <c r="B1093" t="s">
        <v>138</v>
      </c>
      <c r="C1093">
        <v>30</v>
      </c>
      <c r="D1093">
        <v>730</v>
      </c>
    </row>
    <row r="1094" spans="1:4" x14ac:dyDescent="0.2">
      <c r="A1094" t="s">
        <v>110</v>
      </c>
      <c r="B1094" t="s">
        <v>138</v>
      </c>
      <c r="C1094">
        <v>30</v>
      </c>
      <c r="D1094">
        <v>730</v>
      </c>
    </row>
    <row r="1095" spans="1:4" x14ac:dyDescent="0.2">
      <c r="A1095" t="s">
        <v>110</v>
      </c>
      <c r="B1095" t="s">
        <v>138</v>
      </c>
      <c r="C1095">
        <v>0</v>
      </c>
      <c r="D1095">
        <v>730</v>
      </c>
    </row>
    <row r="1096" spans="1:4" x14ac:dyDescent="0.2">
      <c r="A1096" t="s">
        <v>110</v>
      </c>
      <c r="B1096" t="s">
        <v>138</v>
      </c>
      <c r="C1096">
        <v>0</v>
      </c>
      <c r="D1096">
        <v>730</v>
      </c>
    </row>
    <row r="1097" spans="1:4" x14ac:dyDescent="0.2">
      <c r="A1097" t="s">
        <v>110</v>
      </c>
      <c r="B1097" t="s">
        <v>138</v>
      </c>
      <c r="C1097">
        <v>0</v>
      </c>
      <c r="D1097">
        <v>730</v>
      </c>
    </row>
    <row r="1098" spans="1:4" x14ac:dyDescent="0.2">
      <c r="A1098" t="s">
        <v>110</v>
      </c>
      <c r="B1098" t="s">
        <v>138</v>
      </c>
      <c r="C1098">
        <v>0</v>
      </c>
      <c r="D1098">
        <v>730</v>
      </c>
    </row>
    <row r="1099" spans="1:4" x14ac:dyDescent="0.2">
      <c r="A1099" t="s">
        <v>110</v>
      </c>
      <c r="B1099" t="s">
        <v>138</v>
      </c>
      <c r="C1099">
        <v>0</v>
      </c>
      <c r="D1099">
        <v>730</v>
      </c>
    </row>
    <row r="1100" spans="1:4" x14ac:dyDescent="0.2">
      <c r="A1100" t="s">
        <v>110</v>
      </c>
      <c r="B1100" t="s">
        <v>138</v>
      </c>
      <c r="C1100">
        <v>0</v>
      </c>
      <c r="D1100">
        <v>730</v>
      </c>
    </row>
    <row r="1101" spans="1:4" x14ac:dyDescent="0.2">
      <c r="A1101" t="s">
        <v>110</v>
      </c>
      <c r="B1101" t="s">
        <v>138</v>
      </c>
      <c r="C1101">
        <v>0</v>
      </c>
      <c r="D1101">
        <v>730</v>
      </c>
    </row>
    <row r="1102" spans="1:4" x14ac:dyDescent="0.2">
      <c r="A1102" t="s">
        <v>110</v>
      </c>
      <c r="B1102" t="s">
        <v>138</v>
      </c>
      <c r="C1102">
        <v>0</v>
      </c>
      <c r="D1102">
        <v>730</v>
      </c>
    </row>
    <row r="1103" spans="1:4" x14ac:dyDescent="0.2">
      <c r="A1103" t="s">
        <v>110</v>
      </c>
      <c r="B1103" t="s">
        <v>140</v>
      </c>
      <c r="C1103">
        <v>59</v>
      </c>
      <c r="D1103">
        <v>365</v>
      </c>
    </row>
    <row r="1104" spans="1:4" x14ac:dyDescent="0.2">
      <c r="A1104" t="s">
        <v>110</v>
      </c>
      <c r="B1104" t="s">
        <v>140</v>
      </c>
      <c r="C1104">
        <v>60</v>
      </c>
      <c r="D1104">
        <v>365</v>
      </c>
    </row>
    <row r="1105" spans="1:4" x14ac:dyDescent="0.2">
      <c r="A1105" t="s">
        <v>110</v>
      </c>
      <c r="B1105" t="s">
        <v>140</v>
      </c>
      <c r="C1105">
        <v>0</v>
      </c>
      <c r="D1105">
        <v>365</v>
      </c>
    </row>
    <row r="1106" spans="1:4" x14ac:dyDescent="0.2">
      <c r="A1106" t="s">
        <v>110</v>
      </c>
      <c r="B1106" t="s">
        <v>140</v>
      </c>
      <c r="C1106">
        <v>0</v>
      </c>
      <c r="D1106">
        <v>365</v>
      </c>
    </row>
    <row r="1107" spans="1:4" x14ac:dyDescent="0.2">
      <c r="A1107" t="s">
        <v>110</v>
      </c>
      <c r="B1107" t="s">
        <v>140</v>
      </c>
      <c r="C1107">
        <v>0</v>
      </c>
      <c r="D1107">
        <v>365</v>
      </c>
    </row>
    <row r="1108" spans="1:4" x14ac:dyDescent="0.2">
      <c r="A1108" t="s">
        <v>110</v>
      </c>
      <c r="B1108" t="s">
        <v>144</v>
      </c>
      <c r="C1108">
        <v>29</v>
      </c>
      <c r="D1108">
        <v>365</v>
      </c>
    </row>
    <row r="1109" spans="1:4" x14ac:dyDescent="0.2">
      <c r="A1109" t="s">
        <v>110</v>
      </c>
      <c r="B1109" t="s">
        <v>144</v>
      </c>
      <c r="C1109">
        <v>30</v>
      </c>
      <c r="D1109">
        <v>365</v>
      </c>
    </row>
    <row r="1110" spans="1:4" x14ac:dyDescent="0.2">
      <c r="A1110" t="s">
        <v>110</v>
      </c>
      <c r="B1110" t="s">
        <v>144</v>
      </c>
      <c r="C1110">
        <v>0</v>
      </c>
      <c r="D1110">
        <v>365</v>
      </c>
    </row>
    <row r="1111" spans="1:4" x14ac:dyDescent="0.2">
      <c r="A1111" t="s">
        <v>110</v>
      </c>
      <c r="B1111" t="s">
        <v>144</v>
      </c>
      <c r="C1111">
        <v>0</v>
      </c>
      <c r="D1111">
        <v>365</v>
      </c>
    </row>
    <row r="1112" spans="1:4" x14ac:dyDescent="0.2">
      <c r="A1112" t="s">
        <v>110</v>
      </c>
      <c r="B1112" t="s">
        <v>145</v>
      </c>
      <c r="C1112">
        <v>59</v>
      </c>
      <c r="D1112">
        <v>365</v>
      </c>
    </row>
    <row r="1113" spans="1:4" x14ac:dyDescent="0.2">
      <c r="A1113" t="s">
        <v>110</v>
      </c>
      <c r="B1113" t="s">
        <v>145</v>
      </c>
      <c r="C1113">
        <v>59</v>
      </c>
      <c r="D1113">
        <v>365</v>
      </c>
    </row>
    <row r="1114" spans="1:4" x14ac:dyDescent="0.2">
      <c r="A1114" t="s">
        <v>110</v>
      </c>
      <c r="B1114" t="s">
        <v>145</v>
      </c>
      <c r="C1114">
        <v>60</v>
      </c>
      <c r="D1114">
        <v>365</v>
      </c>
    </row>
    <row r="1115" spans="1:4" x14ac:dyDescent="0.2">
      <c r="A1115" t="s">
        <v>110</v>
      </c>
      <c r="B1115" t="s">
        <v>145</v>
      </c>
      <c r="C1115">
        <v>60</v>
      </c>
      <c r="D1115">
        <v>365</v>
      </c>
    </row>
    <row r="1116" spans="1:4" x14ac:dyDescent="0.2">
      <c r="A1116" t="s">
        <v>110</v>
      </c>
      <c r="B1116" t="s">
        <v>145</v>
      </c>
      <c r="C1116">
        <v>0</v>
      </c>
      <c r="D1116">
        <v>365</v>
      </c>
    </row>
    <row r="1117" spans="1:4" x14ac:dyDescent="0.2">
      <c r="A1117" t="s">
        <v>110</v>
      </c>
      <c r="B1117" t="s">
        <v>145</v>
      </c>
      <c r="C1117">
        <v>0</v>
      </c>
      <c r="D1117">
        <v>365</v>
      </c>
    </row>
    <row r="1118" spans="1:4" x14ac:dyDescent="0.2">
      <c r="A1118" t="s">
        <v>110</v>
      </c>
      <c r="B1118" t="s">
        <v>145</v>
      </c>
      <c r="C1118">
        <v>0</v>
      </c>
      <c r="D1118">
        <v>365</v>
      </c>
    </row>
    <row r="1119" spans="1:4" x14ac:dyDescent="0.2">
      <c r="A1119" t="s">
        <v>110</v>
      </c>
      <c r="B1119" t="s">
        <v>145</v>
      </c>
      <c r="C1119">
        <v>0</v>
      </c>
      <c r="D1119">
        <v>365</v>
      </c>
    </row>
    <row r="1120" spans="1:4" x14ac:dyDescent="0.2">
      <c r="A1120" t="s">
        <v>110</v>
      </c>
      <c r="B1120" t="s">
        <v>145</v>
      </c>
      <c r="C1120">
        <v>0</v>
      </c>
      <c r="D1120">
        <v>365</v>
      </c>
    </row>
    <row r="1121" spans="1:4" x14ac:dyDescent="0.2">
      <c r="A1121" t="s">
        <v>110</v>
      </c>
      <c r="B1121" t="s">
        <v>145</v>
      </c>
      <c r="C1121">
        <v>0</v>
      </c>
      <c r="D1121">
        <v>365</v>
      </c>
    </row>
    <row r="1122" spans="1:4" x14ac:dyDescent="0.2">
      <c r="A1122" t="s">
        <v>110</v>
      </c>
      <c r="B1122" t="s">
        <v>146</v>
      </c>
      <c r="C1122">
        <v>109</v>
      </c>
      <c r="D1122">
        <v>365</v>
      </c>
    </row>
    <row r="1123" spans="1:4" x14ac:dyDescent="0.2">
      <c r="A1123" t="s">
        <v>110</v>
      </c>
      <c r="B1123" t="s">
        <v>146</v>
      </c>
      <c r="C1123">
        <v>159</v>
      </c>
      <c r="D1123">
        <v>365</v>
      </c>
    </row>
    <row r="1124" spans="1:4" x14ac:dyDescent="0.2">
      <c r="A1124" t="s">
        <v>110</v>
      </c>
      <c r="B1124" t="s">
        <v>146</v>
      </c>
      <c r="C1124">
        <v>110</v>
      </c>
      <c r="D1124">
        <v>365</v>
      </c>
    </row>
    <row r="1125" spans="1:4" x14ac:dyDescent="0.2">
      <c r="A1125" t="s">
        <v>110</v>
      </c>
      <c r="B1125" t="s">
        <v>146</v>
      </c>
      <c r="C1125">
        <v>160</v>
      </c>
      <c r="D1125">
        <v>365</v>
      </c>
    </row>
    <row r="1126" spans="1:4" x14ac:dyDescent="0.2">
      <c r="A1126" t="s">
        <v>110</v>
      </c>
      <c r="B1126" t="s">
        <v>146</v>
      </c>
      <c r="C1126">
        <v>110</v>
      </c>
      <c r="D1126">
        <v>365</v>
      </c>
    </row>
    <row r="1127" spans="1:4" x14ac:dyDescent="0.2">
      <c r="A1127" t="s">
        <v>110</v>
      </c>
      <c r="B1127" t="s">
        <v>146</v>
      </c>
      <c r="C1127">
        <v>0</v>
      </c>
      <c r="D1127">
        <v>365</v>
      </c>
    </row>
    <row r="1128" spans="1:4" x14ac:dyDescent="0.2">
      <c r="A1128" t="s">
        <v>110</v>
      </c>
      <c r="B1128" t="s">
        <v>146</v>
      </c>
      <c r="C1128">
        <v>0</v>
      </c>
      <c r="D1128">
        <v>365</v>
      </c>
    </row>
    <row r="1129" spans="1:4" x14ac:dyDescent="0.2">
      <c r="A1129" t="s">
        <v>110</v>
      </c>
      <c r="B1129" t="s">
        <v>146</v>
      </c>
      <c r="C1129">
        <v>0</v>
      </c>
      <c r="D1129">
        <v>365</v>
      </c>
    </row>
    <row r="1130" spans="1:4" x14ac:dyDescent="0.2">
      <c r="A1130" t="s">
        <v>110</v>
      </c>
      <c r="B1130" t="s">
        <v>146</v>
      </c>
      <c r="C1130">
        <v>0</v>
      </c>
      <c r="D1130">
        <v>365</v>
      </c>
    </row>
    <row r="1131" spans="1:4" x14ac:dyDescent="0.2">
      <c r="A1131" t="s">
        <v>110</v>
      </c>
      <c r="B1131" t="s">
        <v>146</v>
      </c>
      <c r="C1131">
        <v>0</v>
      </c>
      <c r="D1131">
        <v>365</v>
      </c>
    </row>
    <row r="1132" spans="1:4" x14ac:dyDescent="0.2">
      <c r="A1132" t="s">
        <v>110</v>
      </c>
      <c r="B1132" t="s">
        <v>146</v>
      </c>
      <c r="C1132">
        <v>0</v>
      </c>
      <c r="D1132">
        <v>365</v>
      </c>
    </row>
    <row r="1133" spans="1:4" x14ac:dyDescent="0.2">
      <c r="A1133" t="s">
        <v>110</v>
      </c>
      <c r="B1133" t="s">
        <v>146</v>
      </c>
      <c r="C1133">
        <v>0</v>
      </c>
      <c r="D1133">
        <v>365</v>
      </c>
    </row>
    <row r="1134" spans="1:4" x14ac:dyDescent="0.2">
      <c r="A1134" t="s">
        <v>110</v>
      </c>
      <c r="B1134" t="s">
        <v>146</v>
      </c>
      <c r="C1134">
        <v>0</v>
      </c>
      <c r="D1134">
        <v>365</v>
      </c>
    </row>
    <row r="1135" spans="1:4" x14ac:dyDescent="0.2">
      <c r="A1135" t="s">
        <v>110</v>
      </c>
      <c r="B1135" t="s">
        <v>147</v>
      </c>
      <c r="C1135">
        <v>59</v>
      </c>
      <c r="D1135">
        <v>365</v>
      </c>
    </row>
    <row r="1136" spans="1:4" x14ac:dyDescent="0.2">
      <c r="A1136" t="s">
        <v>110</v>
      </c>
      <c r="B1136" t="s">
        <v>147</v>
      </c>
      <c r="C1136">
        <v>60</v>
      </c>
      <c r="D1136">
        <v>365</v>
      </c>
    </row>
    <row r="1137" spans="1:4" x14ac:dyDescent="0.2">
      <c r="A1137" t="s">
        <v>110</v>
      </c>
      <c r="B1137" t="s">
        <v>147</v>
      </c>
      <c r="C1137">
        <v>0</v>
      </c>
      <c r="D1137">
        <v>365</v>
      </c>
    </row>
    <row r="1138" spans="1:4" x14ac:dyDescent="0.2">
      <c r="A1138" t="s">
        <v>110</v>
      </c>
      <c r="B1138" t="s">
        <v>147</v>
      </c>
      <c r="C1138">
        <v>0</v>
      </c>
      <c r="D1138">
        <v>365</v>
      </c>
    </row>
    <row r="1139" spans="1:4" x14ac:dyDescent="0.2">
      <c r="A1139" t="s">
        <v>110</v>
      </c>
      <c r="B1139" t="s">
        <v>147</v>
      </c>
      <c r="C1139">
        <v>0</v>
      </c>
      <c r="D1139">
        <v>365</v>
      </c>
    </row>
    <row r="1140" spans="1:4" x14ac:dyDescent="0.2">
      <c r="A1140" t="s">
        <v>110</v>
      </c>
      <c r="B1140" t="s">
        <v>147</v>
      </c>
      <c r="C1140">
        <v>0</v>
      </c>
      <c r="D1140">
        <v>365</v>
      </c>
    </row>
    <row r="1141" spans="1:4" x14ac:dyDescent="0.2">
      <c r="A1141" t="s">
        <v>110</v>
      </c>
      <c r="B1141" t="s">
        <v>147</v>
      </c>
      <c r="C1141">
        <v>0</v>
      </c>
      <c r="D1141">
        <v>365</v>
      </c>
    </row>
    <row r="1142" spans="1:4" x14ac:dyDescent="0.2">
      <c r="A1142" t="s">
        <v>110</v>
      </c>
      <c r="B1142" t="s">
        <v>147</v>
      </c>
      <c r="C1142">
        <v>0</v>
      </c>
      <c r="D1142">
        <v>365</v>
      </c>
    </row>
    <row r="1143" spans="1:4" x14ac:dyDescent="0.2">
      <c r="A1143" t="s">
        <v>110</v>
      </c>
      <c r="B1143" t="s">
        <v>147</v>
      </c>
      <c r="C1143">
        <v>0</v>
      </c>
      <c r="D1143">
        <v>365</v>
      </c>
    </row>
    <row r="1144" spans="1:4" x14ac:dyDescent="0.2">
      <c r="A1144" t="s">
        <v>110</v>
      </c>
      <c r="B1144" t="s">
        <v>150</v>
      </c>
      <c r="C1144">
        <v>59</v>
      </c>
      <c r="D1144">
        <v>365</v>
      </c>
    </row>
    <row r="1145" spans="1:4" x14ac:dyDescent="0.2">
      <c r="A1145" t="s">
        <v>110</v>
      </c>
      <c r="B1145" t="s">
        <v>150</v>
      </c>
      <c r="C1145">
        <v>79</v>
      </c>
      <c r="D1145">
        <v>365</v>
      </c>
    </row>
    <row r="1146" spans="1:4" x14ac:dyDescent="0.2">
      <c r="A1146" t="s">
        <v>110</v>
      </c>
      <c r="B1146" t="s">
        <v>150</v>
      </c>
      <c r="C1146">
        <v>60</v>
      </c>
      <c r="D1146">
        <v>365</v>
      </c>
    </row>
    <row r="1147" spans="1:4" x14ac:dyDescent="0.2">
      <c r="A1147" t="s">
        <v>110</v>
      </c>
      <c r="B1147" t="s">
        <v>150</v>
      </c>
      <c r="C1147">
        <v>0</v>
      </c>
      <c r="D1147">
        <v>365</v>
      </c>
    </row>
    <row r="1148" spans="1:4" x14ac:dyDescent="0.2">
      <c r="A1148" t="s">
        <v>110</v>
      </c>
      <c r="B1148" t="s">
        <v>150</v>
      </c>
      <c r="C1148">
        <v>0</v>
      </c>
      <c r="D1148">
        <v>365</v>
      </c>
    </row>
    <row r="1149" spans="1:4" x14ac:dyDescent="0.2">
      <c r="A1149" t="s">
        <v>110</v>
      </c>
      <c r="B1149" t="s">
        <v>151</v>
      </c>
      <c r="C1149">
        <v>109</v>
      </c>
      <c r="D1149">
        <v>365</v>
      </c>
    </row>
    <row r="1150" spans="1:4" x14ac:dyDescent="0.2">
      <c r="A1150" t="s">
        <v>110</v>
      </c>
      <c r="B1150" t="s">
        <v>151</v>
      </c>
      <c r="C1150">
        <v>129</v>
      </c>
      <c r="D1150">
        <v>365</v>
      </c>
    </row>
    <row r="1151" spans="1:4" x14ac:dyDescent="0.2">
      <c r="A1151" t="s">
        <v>110</v>
      </c>
      <c r="B1151" t="s">
        <v>151</v>
      </c>
      <c r="C1151">
        <v>109</v>
      </c>
      <c r="D1151">
        <v>365</v>
      </c>
    </row>
    <row r="1152" spans="1:4" x14ac:dyDescent="0.2">
      <c r="A1152" t="s">
        <v>110</v>
      </c>
      <c r="B1152" t="s">
        <v>151</v>
      </c>
      <c r="C1152">
        <v>110</v>
      </c>
      <c r="D1152">
        <v>365</v>
      </c>
    </row>
    <row r="1153" spans="1:4" x14ac:dyDescent="0.2">
      <c r="A1153" t="s">
        <v>110</v>
      </c>
      <c r="B1153" t="s">
        <v>151</v>
      </c>
      <c r="C1153">
        <v>130</v>
      </c>
      <c r="D1153">
        <v>365</v>
      </c>
    </row>
    <row r="1154" spans="1:4" x14ac:dyDescent="0.2">
      <c r="A1154" t="s">
        <v>110</v>
      </c>
      <c r="B1154" t="s">
        <v>151</v>
      </c>
      <c r="C1154">
        <v>110</v>
      </c>
      <c r="D1154">
        <v>365</v>
      </c>
    </row>
    <row r="1155" spans="1:4" x14ac:dyDescent="0.2">
      <c r="A1155" t="s">
        <v>110</v>
      </c>
      <c r="B1155" t="s">
        <v>151</v>
      </c>
      <c r="C1155">
        <v>0</v>
      </c>
      <c r="D1155">
        <v>365</v>
      </c>
    </row>
    <row r="1156" spans="1:4" x14ac:dyDescent="0.2">
      <c r="A1156" t="s">
        <v>110</v>
      </c>
      <c r="B1156" t="s">
        <v>151</v>
      </c>
      <c r="C1156">
        <v>0</v>
      </c>
      <c r="D1156">
        <v>365</v>
      </c>
    </row>
    <row r="1157" spans="1:4" x14ac:dyDescent="0.2">
      <c r="A1157" t="s">
        <v>110</v>
      </c>
      <c r="B1157" t="s">
        <v>151</v>
      </c>
      <c r="C1157">
        <v>0</v>
      </c>
      <c r="D1157">
        <v>365</v>
      </c>
    </row>
    <row r="1158" spans="1:4" x14ac:dyDescent="0.2">
      <c r="A1158" t="s">
        <v>110</v>
      </c>
      <c r="B1158" t="s">
        <v>151</v>
      </c>
      <c r="C1158">
        <v>0</v>
      </c>
      <c r="D1158">
        <v>365</v>
      </c>
    </row>
    <row r="1159" spans="1:4" x14ac:dyDescent="0.2">
      <c r="A1159" t="s">
        <v>110</v>
      </c>
      <c r="B1159" t="s">
        <v>151</v>
      </c>
      <c r="C1159">
        <v>0</v>
      </c>
      <c r="D1159">
        <v>365</v>
      </c>
    </row>
    <row r="1160" spans="1:4" x14ac:dyDescent="0.2">
      <c r="A1160" t="s">
        <v>110</v>
      </c>
      <c r="B1160" t="s">
        <v>151</v>
      </c>
      <c r="C1160">
        <v>0</v>
      </c>
      <c r="D1160">
        <v>365</v>
      </c>
    </row>
    <row r="1161" spans="1:4" x14ac:dyDescent="0.2">
      <c r="A1161" t="s">
        <v>110</v>
      </c>
      <c r="B1161" t="s">
        <v>151</v>
      </c>
      <c r="C1161">
        <v>0</v>
      </c>
      <c r="D1161">
        <v>365</v>
      </c>
    </row>
    <row r="1162" spans="1:4" x14ac:dyDescent="0.2">
      <c r="A1162" t="s">
        <v>110</v>
      </c>
      <c r="B1162" t="s">
        <v>151</v>
      </c>
      <c r="C1162">
        <v>0</v>
      </c>
      <c r="D1162">
        <v>365</v>
      </c>
    </row>
    <row r="1163" spans="1:4" x14ac:dyDescent="0.2">
      <c r="A1163" t="s">
        <v>110</v>
      </c>
      <c r="B1163" t="s">
        <v>151</v>
      </c>
      <c r="C1163">
        <v>0</v>
      </c>
      <c r="D1163">
        <v>365</v>
      </c>
    </row>
    <row r="1164" spans="1:4" x14ac:dyDescent="0.2">
      <c r="A1164" t="s">
        <v>110</v>
      </c>
      <c r="B1164" t="s">
        <v>151</v>
      </c>
      <c r="C1164">
        <v>0</v>
      </c>
      <c r="D1164">
        <v>365</v>
      </c>
    </row>
    <row r="1165" spans="1:4" x14ac:dyDescent="0.2">
      <c r="A1165" t="s">
        <v>110</v>
      </c>
      <c r="B1165" t="s">
        <v>151</v>
      </c>
      <c r="C1165">
        <v>0</v>
      </c>
      <c r="D1165">
        <v>365</v>
      </c>
    </row>
    <row r="1166" spans="1:4" x14ac:dyDescent="0.2">
      <c r="A1166" t="s">
        <v>110</v>
      </c>
      <c r="B1166" t="s">
        <v>151</v>
      </c>
      <c r="C1166">
        <v>0</v>
      </c>
      <c r="D1166">
        <v>365</v>
      </c>
    </row>
    <row r="1167" spans="1:4" x14ac:dyDescent="0.2">
      <c r="A1167" t="s">
        <v>110</v>
      </c>
      <c r="B1167" t="s">
        <v>152</v>
      </c>
      <c r="C1167">
        <v>59</v>
      </c>
      <c r="D1167">
        <v>365</v>
      </c>
    </row>
    <row r="1168" spans="1:4" x14ac:dyDescent="0.2">
      <c r="A1168" t="s">
        <v>110</v>
      </c>
      <c r="B1168" t="s">
        <v>152</v>
      </c>
      <c r="C1168">
        <v>60</v>
      </c>
      <c r="D1168">
        <v>365</v>
      </c>
    </row>
    <row r="1169" spans="1:4" x14ac:dyDescent="0.2">
      <c r="A1169" t="s">
        <v>110</v>
      </c>
      <c r="B1169" t="s">
        <v>152</v>
      </c>
      <c r="C1169">
        <v>0</v>
      </c>
      <c r="D1169">
        <v>365</v>
      </c>
    </row>
    <row r="1170" spans="1:4" x14ac:dyDescent="0.2">
      <c r="A1170" t="s">
        <v>110</v>
      </c>
      <c r="B1170" t="s">
        <v>152</v>
      </c>
      <c r="C1170">
        <v>0</v>
      </c>
      <c r="D1170">
        <v>365</v>
      </c>
    </row>
    <row r="1171" spans="1:4" x14ac:dyDescent="0.2">
      <c r="A1171" t="s">
        <v>110</v>
      </c>
      <c r="B1171" t="s">
        <v>152</v>
      </c>
      <c r="C1171">
        <v>0</v>
      </c>
      <c r="D1171">
        <v>365</v>
      </c>
    </row>
    <row r="1172" spans="1:4" x14ac:dyDescent="0.2">
      <c r="A1172" t="s">
        <v>110</v>
      </c>
      <c r="B1172" t="s">
        <v>152</v>
      </c>
      <c r="C1172">
        <v>0</v>
      </c>
      <c r="D1172">
        <v>365</v>
      </c>
    </row>
    <row r="1173" spans="1:4" x14ac:dyDescent="0.2">
      <c r="A1173" t="s">
        <v>110</v>
      </c>
      <c r="B1173" t="s">
        <v>152</v>
      </c>
      <c r="C1173">
        <v>0</v>
      </c>
      <c r="D1173">
        <v>365</v>
      </c>
    </row>
    <row r="1174" spans="1:4" x14ac:dyDescent="0.2">
      <c r="A1174" t="s">
        <v>110</v>
      </c>
      <c r="B1174" t="s">
        <v>152</v>
      </c>
      <c r="C1174">
        <v>0</v>
      </c>
      <c r="D1174">
        <v>365</v>
      </c>
    </row>
    <row r="1175" spans="1:4" x14ac:dyDescent="0.2">
      <c r="A1175" t="s">
        <v>110</v>
      </c>
      <c r="B1175" t="s">
        <v>153</v>
      </c>
      <c r="C1175">
        <v>29</v>
      </c>
      <c r="D1175">
        <v>365</v>
      </c>
    </row>
    <row r="1176" spans="1:4" x14ac:dyDescent="0.2">
      <c r="A1176" t="s">
        <v>110</v>
      </c>
      <c r="B1176" t="s">
        <v>153</v>
      </c>
      <c r="C1176">
        <v>30</v>
      </c>
      <c r="D1176">
        <v>365</v>
      </c>
    </row>
    <row r="1177" spans="1:4" x14ac:dyDescent="0.2">
      <c r="A1177" t="s">
        <v>110</v>
      </c>
      <c r="B1177" t="s">
        <v>153</v>
      </c>
      <c r="C1177">
        <v>0</v>
      </c>
      <c r="D1177">
        <v>365</v>
      </c>
    </row>
    <row r="1178" spans="1:4" x14ac:dyDescent="0.2">
      <c r="A1178" t="s">
        <v>110</v>
      </c>
      <c r="B1178" t="s">
        <v>153</v>
      </c>
      <c r="C1178">
        <v>0</v>
      </c>
      <c r="D1178">
        <v>365</v>
      </c>
    </row>
    <row r="1179" spans="1:4" x14ac:dyDescent="0.2">
      <c r="A1179" t="s">
        <v>110</v>
      </c>
      <c r="B1179" t="s">
        <v>153</v>
      </c>
      <c r="C1179">
        <v>0</v>
      </c>
      <c r="D1179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Feuil3</vt:lpstr>
      <vt:lpstr>Feuil4</vt:lpstr>
      <vt:lpstr>Feuil2</vt:lpstr>
    </vt:vector>
  </TitlesOfParts>
  <Company>Ifremer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Geffroy</dc:creator>
  <cp:lastModifiedBy>Microsoft Office User</cp:lastModifiedBy>
  <dcterms:created xsi:type="dcterms:W3CDTF">2018-01-05T10:47:24Z</dcterms:created>
  <dcterms:modified xsi:type="dcterms:W3CDTF">2020-04-28T15:15:30Z</dcterms:modified>
</cp:coreProperties>
</file>