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/>
  <mc:AlternateContent xmlns:mc="http://schemas.openxmlformats.org/markup-compatibility/2006">
    <mc:Choice Requires="x15">
      <x15ac:absPath xmlns:x15ac="http://schemas.microsoft.com/office/spreadsheetml/2010/11/ac" url="/Users/verjo/Dropbox (Expressão Gênica)/Expressão Gênica Team Folder/Murilo-Sinc/SideProjects/Schisto-Rhesus/Ms/Nature Communications/Rev1/"/>
    </mc:Choice>
  </mc:AlternateContent>
  <xr:revisionPtr revIDLastSave="0" documentId="13_ncr:1_{0887283F-6DA7-B049-9EDC-B5B1B5CA8376}" xr6:coauthVersionLast="47" xr6:coauthVersionMax="47" xr10:uidLastSave="{00000000-0000-0000-0000-000000000000}"/>
  <bookViews>
    <workbookView xWindow="800" yWindow="2300" windowWidth="26520" windowHeight="11640" tabRatio="478" xr2:uid="{00000000-000D-0000-FFFF-FFFF00000000}"/>
  </bookViews>
  <sheets>
    <sheet name="Table S1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3" l="1"/>
  <c r="P9" i="3"/>
  <c r="N9" i="3"/>
  <c r="L9" i="3"/>
  <c r="K9" i="3"/>
  <c r="J9" i="3"/>
  <c r="H9" i="3"/>
  <c r="G9" i="3"/>
  <c r="F9" i="3"/>
  <c r="E9" i="3"/>
  <c r="D9" i="3"/>
  <c r="C9" i="3"/>
  <c r="B9" i="3"/>
  <c r="Q8" i="3"/>
  <c r="P8" i="3"/>
  <c r="N8" i="3"/>
  <c r="L8" i="3"/>
  <c r="K8" i="3"/>
  <c r="J8" i="3"/>
  <c r="H8" i="3"/>
  <c r="G8" i="3"/>
  <c r="F8" i="3"/>
  <c r="E8" i="3"/>
  <c r="D8" i="3"/>
  <c r="C8" i="3"/>
  <c r="B8" i="3"/>
  <c r="Q7" i="3"/>
  <c r="P7" i="3"/>
  <c r="N7" i="3"/>
  <c r="L7" i="3"/>
  <c r="K7" i="3"/>
  <c r="J7" i="3"/>
  <c r="H7" i="3"/>
  <c r="G7" i="3"/>
  <c r="F7" i="3"/>
  <c r="E7" i="3"/>
  <c r="D7" i="3"/>
  <c r="C7" i="3"/>
  <c r="B7" i="3"/>
  <c r="O6" i="3"/>
  <c r="M6" i="3"/>
  <c r="I6" i="3"/>
  <c r="O5" i="3"/>
  <c r="M5" i="3"/>
  <c r="I5" i="3"/>
  <c r="O4" i="3"/>
  <c r="M4" i="3"/>
  <c r="I4" i="3"/>
  <c r="M9" i="3" l="1"/>
  <c r="O9" i="3"/>
  <c r="I9" i="3"/>
  <c r="I7" i="3"/>
  <c r="I8" i="3"/>
  <c r="M7" i="3"/>
  <c r="M8" i="3"/>
  <c r="O7" i="3"/>
  <c r="O8" i="3"/>
</calcChain>
</file>

<file path=xl/sharedStrings.xml><?xml version="1.0" encoding="utf-8"?>
<sst xmlns="http://schemas.openxmlformats.org/spreadsheetml/2006/main" count="24" uniqueCount="22">
  <si>
    <t>%</t>
  </si>
  <si>
    <t>Sample</t>
  </si>
  <si>
    <t>mean length</t>
  </si>
  <si>
    <t>sd length</t>
  </si>
  <si>
    <t>median length</t>
  </si>
  <si>
    <t>min length</t>
  </si>
  <si>
    <t>max length</t>
  </si>
  <si>
    <t>Peaks close to genes        (-2kb + gene body)</t>
  </si>
  <si>
    <t>Peaks around TSS      (+- 2kb)</t>
  </si>
  <si>
    <t>Number of genes (protein-coding)</t>
  </si>
  <si>
    <t>Number transcripts (lncRNA)</t>
  </si>
  <si>
    <t>median</t>
  </si>
  <si>
    <t>average</t>
  </si>
  <si>
    <t>sd</t>
  </si>
  <si>
    <t>H3K4me3Rhw0</t>
  </si>
  <si>
    <t>H3K4me3Rhw10</t>
  </si>
  <si>
    <t>H3K4me3Rhw8</t>
  </si>
  <si>
    <t>Total number of peaks</t>
  </si>
  <si>
    <t>% of total number of peaks</t>
  </si>
  <si>
    <t>Number of Peaks at Gene Body</t>
  </si>
  <si>
    <t>Number of Peaks at IGR (intergenic region)</t>
  </si>
  <si>
    <t>Table S11. Summary of ChIP-Seq peaks identified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</si>
</sst>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abSelected="1" workbookViewId="0">
      <selection activeCell="D17" sqref="D17"/>
    </sheetView>
  </sheetViews>
  <sheetFormatPr baseColWidth="10" defaultColWidth="9.1640625" defaultRowHeight="13" x14ac:dyDescent="0.15"/>
  <cols>
    <col min="1" max="1" width="18.5" style="1" customWidth="1"/>
    <col min="2" max="6" width="12" style="1" bestFit="1" customWidth="1"/>
    <col min="7" max="7" width="6.6640625" style="1" bestFit="1" customWidth="1"/>
    <col min="8" max="8" width="10.5" style="1" customWidth="1"/>
    <col min="9" max="9" width="12" style="1" bestFit="1" customWidth="1"/>
    <col min="10" max="10" width="9.1640625" style="1" customWidth="1"/>
    <col min="11" max="11" width="11.5" style="1" customWidth="1"/>
    <col min="12" max="14" width="12" style="1" bestFit="1" customWidth="1"/>
    <col min="15" max="15" width="8" style="1" customWidth="1"/>
    <col min="16" max="16" width="12" style="1" customWidth="1"/>
    <col min="17" max="17" width="14.1640625" style="1" customWidth="1"/>
    <col min="18" max="16384" width="9.1640625" style="1"/>
  </cols>
  <sheetData>
    <row r="1" spans="1:17" ht="16" x14ac:dyDescent="0.2">
      <c r="A1" s="2" t="s">
        <v>21</v>
      </c>
    </row>
    <row r="3" spans="1:17" ht="70" x14ac:dyDescent="0.15">
      <c r="A3" s="3" t="s">
        <v>1</v>
      </c>
      <c r="B3" s="3" t="s">
        <v>17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18</v>
      </c>
      <c r="J3" s="3" t="s">
        <v>8</v>
      </c>
      <c r="K3" s="3" t="s">
        <v>18</v>
      </c>
      <c r="L3" s="3" t="s">
        <v>19</v>
      </c>
      <c r="M3" s="4" t="s">
        <v>0</v>
      </c>
      <c r="N3" s="3" t="s">
        <v>20</v>
      </c>
      <c r="O3" s="3" t="s">
        <v>0</v>
      </c>
      <c r="P3" s="3" t="s">
        <v>9</v>
      </c>
      <c r="Q3" s="3" t="s">
        <v>10</v>
      </c>
    </row>
    <row r="4" spans="1:17" x14ac:dyDescent="0.15">
      <c r="A4" s="5" t="s">
        <v>14</v>
      </c>
      <c r="B4" s="5">
        <v>3826</v>
      </c>
      <c r="C4" s="6">
        <v>170.71100000000001</v>
      </c>
      <c r="D4" s="6">
        <v>76.673000000000002</v>
      </c>
      <c r="E4" s="5">
        <v>151</v>
      </c>
      <c r="F4" s="5">
        <v>95</v>
      </c>
      <c r="G4" s="5">
        <v>816</v>
      </c>
      <c r="H4" s="5">
        <v>2993</v>
      </c>
      <c r="I4" s="6">
        <f t="shared" ref="I4:I6" si="0">H4/B4*100</f>
        <v>78.227914270778882</v>
      </c>
      <c r="J4" s="5">
        <v>1337</v>
      </c>
      <c r="K4" s="6">
        <v>34.950000000000003</v>
      </c>
      <c r="L4" s="5">
        <v>1656</v>
      </c>
      <c r="M4" s="6">
        <f t="shared" ref="M4:M6" si="1">L4/B4*100</f>
        <v>43.282801881860948</v>
      </c>
      <c r="N4" s="5">
        <v>833</v>
      </c>
      <c r="O4" s="6">
        <f t="shared" ref="O4:O6" si="2">N4/B4*100</f>
        <v>21.772085729221118</v>
      </c>
      <c r="P4" s="5">
        <v>3142</v>
      </c>
      <c r="Q4" s="5">
        <v>1248</v>
      </c>
    </row>
    <row r="5" spans="1:17" x14ac:dyDescent="0.15">
      <c r="A5" s="5" t="s">
        <v>15</v>
      </c>
      <c r="B5" s="5">
        <v>1641</v>
      </c>
      <c r="C5" s="6">
        <v>180.10599999999999</v>
      </c>
      <c r="D5" s="6">
        <v>70.078000000000003</v>
      </c>
      <c r="E5" s="5">
        <v>164</v>
      </c>
      <c r="F5" s="5">
        <v>103</v>
      </c>
      <c r="G5" s="5">
        <v>521</v>
      </c>
      <c r="H5" s="5">
        <v>1263</v>
      </c>
      <c r="I5" s="6">
        <f t="shared" si="0"/>
        <v>76.96526508226691</v>
      </c>
      <c r="J5" s="5">
        <v>380</v>
      </c>
      <c r="K5" s="6">
        <v>23.16</v>
      </c>
      <c r="L5" s="5">
        <v>883</v>
      </c>
      <c r="M5" s="6">
        <f t="shared" si="1"/>
        <v>53.808653260207194</v>
      </c>
      <c r="N5" s="5">
        <v>378</v>
      </c>
      <c r="O5" s="6">
        <f t="shared" si="2"/>
        <v>23.03473491773309</v>
      </c>
      <c r="P5" s="5">
        <v>1313</v>
      </c>
      <c r="Q5" s="5">
        <v>791</v>
      </c>
    </row>
    <row r="6" spans="1:17" x14ac:dyDescent="0.15">
      <c r="A6" s="5" t="s">
        <v>16</v>
      </c>
      <c r="B6" s="5">
        <v>915</v>
      </c>
      <c r="C6" s="6">
        <v>160.57400000000001</v>
      </c>
      <c r="D6" s="6">
        <v>70.587000000000003</v>
      </c>
      <c r="E6" s="5">
        <v>143</v>
      </c>
      <c r="F6" s="5">
        <v>95</v>
      </c>
      <c r="G6" s="5">
        <v>620</v>
      </c>
      <c r="H6" s="5">
        <v>755</v>
      </c>
      <c r="I6" s="6">
        <f t="shared" si="0"/>
        <v>82.513661202185801</v>
      </c>
      <c r="J6" s="5">
        <v>460</v>
      </c>
      <c r="K6" s="6">
        <v>50.27</v>
      </c>
      <c r="L6" s="5">
        <v>295</v>
      </c>
      <c r="M6" s="6">
        <f t="shared" si="1"/>
        <v>32.240437158469945</v>
      </c>
      <c r="N6" s="5">
        <v>160</v>
      </c>
      <c r="O6" s="6">
        <f t="shared" si="2"/>
        <v>17.486338797814209</v>
      </c>
      <c r="P6" s="5">
        <v>1015</v>
      </c>
      <c r="Q6" s="5">
        <v>355</v>
      </c>
    </row>
    <row r="7" spans="1:17" x14ac:dyDescent="0.15">
      <c r="A7" s="4" t="s">
        <v>11</v>
      </c>
      <c r="B7" s="4">
        <f t="shared" ref="B7:Q7" si="3">MEDIAN(B4:B6)</f>
        <v>1641</v>
      </c>
      <c r="C7" s="7">
        <f t="shared" si="3"/>
        <v>170.71100000000001</v>
      </c>
      <c r="D7" s="7">
        <f t="shared" si="3"/>
        <v>70.587000000000003</v>
      </c>
      <c r="E7" s="4">
        <f t="shared" si="3"/>
        <v>151</v>
      </c>
      <c r="F7" s="4">
        <f t="shared" si="3"/>
        <v>95</v>
      </c>
      <c r="G7" s="4">
        <f t="shared" si="3"/>
        <v>620</v>
      </c>
      <c r="H7" s="4">
        <f t="shared" si="3"/>
        <v>1263</v>
      </c>
      <c r="I7" s="7">
        <f t="shared" si="3"/>
        <v>78.227914270778882</v>
      </c>
      <c r="J7" s="4">
        <f t="shared" si="3"/>
        <v>460</v>
      </c>
      <c r="K7" s="7">
        <f t="shared" si="3"/>
        <v>34.950000000000003</v>
      </c>
      <c r="L7" s="4">
        <f t="shared" si="3"/>
        <v>883</v>
      </c>
      <c r="M7" s="7">
        <f t="shared" si="3"/>
        <v>43.282801881860948</v>
      </c>
      <c r="N7" s="4">
        <f t="shared" si="3"/>
        <v>378</v>
      </c>
      <c r="O7" s="7">
        <f t="shared" si="3"/>
        <v>21.772085729221118</v>
      </c>
      <c r="P7" s="8">
        <f t="shared" si="3"/>
        <v>1313</v>
      </c>
      <c r="Q7" s="8">
        <f t="shared" si="3"/>
        <v>791</v>
      </c>
    </row>
    <row r="8" spans="1:17" x14ac:dyDescent="0.15">
      <c r="A8" s="4" t="s">
        <v>12</v>
      </c>
      <c r="B8" s="4">
        <f t="shared" ref="B8:Q8" si="4">AVERAGE(B4:B6)</f>
        <v>2127.3333333333335</v>
      </c>
      <c r="C8" s="9">
        <f t="shared" si="4"/>
        <v>170.46366666666668</v>
      </c>
      <c r="D8" s="7">
        <f t="shared" si="4"/>
        <v>72.446000000000012</v>
      </c>
      <c r="E8" s="4">
        <f t="shared" si="4"/>
        <v>152.66666666666666</v>
      </c>
      <c r="F8" s="4">
        <f t="shared" si="4"/>
        <v>97.666666666666671</v>
      </c>
      <c r="G8" s="4">
        <f t="shared" si="4"/>
        <v>652.33333333333337</v>
      </c>
      <c r="H8" s="4">
        <f t="shared" si="4"/>
        <v>1670.3333333333333</v>
      </c>
      <c r="I8" s="7">
        <f t="shared" si="4"/>
        <v>79.235613518410531</v>
      </c>
      <c r="J8" s="4">
        <f t="shared" si="4"/>
        <v>725.66666666666663</v>
      </c>
      <c r="K8" s="7">
        <f t="shared" si="4"/>
        <v>36.126666666666665</v>
      </c>
      <c r="L8" s="4">
        <f t="shared" si="4"/>
        <v>944.66666666666663</v>
      </c>
      <c r="M8" s="7">
        <f t="shared" si="4"/>
        <v>43.110630766846022</v>
      </c>
      <c r="N8" s="4">
        <f t="shared" si="4"/>
        <v>457</v>
      </c>
      <c r="O8" s="7">
        <f t="shared" si="4"/>
        <v>20.764386481589472</v>
      </c>
      <c r="P8" s="8">
        <f t="shared" si="4"/>
        <v>1823.3333333333333</v>
      </c>
      <c r="Q8" s="8">
        <f t="shared" si="4"/>
        <v>798</v>
      </c>
    </row>
    <row r="9" spans="1:17" x14ac:dyDescent="0.15">
      <c r="A9" s="4" t="s">
        <v>13</v>
      </c>
      <c r="B9" s="8">
        <f t="shared" ref="B9:Q9" si="5">STDEV(B4:B6)</f>
        <v>1515.2129663295959</v>
      </c>
      <c r="C9" s="8">
        <f t="shared" si="5"/>
        <v>9.7683487004372012</v>
      </c>
      <c r="D9" s="8">
        <f t="shared" si="5"/>
        <v>3.6695254461578535</v>
      </c>
      <c r="E9" s="8">
        <f t="shared" si="5"/>
        <v>10.598742063723098</v>
      </c>
      <c r="F9" s="8">
        <f t="shared" si="5"/>
        <v>4.6188021535170058</v>
      </c>
      <c r="G9" s="8">
        <f t="shared" si="5"/>
        <v>150.13438424735813</v>
      </c>
      <c r="H9" s="8">
        <f t="shared" si="5"/>
        <v>1173.2865520977105</v>
      </c>
      <c r="I9" s="7">
        <f t="shared" si="5"/>
        <v>2.9082242358767307</v>
      </c>
      <c r="J9" s="8">
        <f t="shared" si="5"/>
        <v>530.93910510842329</v>
      </c>
      <c r="K9" s="8">
        <f t="shared" si="5"/>
        <v>13.593249550175031</v>
      </c>
      <c r="L9" s="7">
        <f t="shared" si="5"/>
        <v>682.59236249267633</v>
      </c>
      <c r="M9" s="7">
        <f t="shared" si="5"/>
        <v>10.785138785497578</v>
      </c>
      <c r="N9" s="7">
        <f t="shared" si="5"/>
        <v>343.3846240005513</v>
      </c>
      <c r="O9" s="8">
        <f t="shared" si="5"/>
        <v>2.908224235876717</v>
      </c>
      <c r="P9" s="8">
        <f t="shared" si="5"/>
        <v>1151.6780510773542</v>
      </c>
      <c r="Q9" s="8">
        <f t="shared" si="5"/>
        <v>446.54115151909571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S11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Sena Amaral</dc:creator>
  <cp:lastModifiedBy>Sergio Verjovski-Almeida</cp:lastModifiedBy>
  <dcterms:created xsi:type="dcterms:W3CDTF">2020-01-28T14:46:43Z</dcterms:created>
  <dcterms:modified xsi:type="dcterms:W3CDTF">2021-08-10T02:14:54Z</dcterms:modified>
</cp:coreProperties>
</file>