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vpr-my.sharepoint.com/personal/andrea_columbu_unipr_it/Documents/RTDA_UniPr/PAPERS/SA1/Submission NG e NC/Submission CEE after rejection NC/"/>
    </mc:Choice>
  </mc:AlternateContent>
  <xr:revisionPtr revIDLastSave="2" documentId="11_115154A8AAEF2C0131901A4DA56A83A77689D5D9" xr6:coauthVersionLast="47" xr6:coauthVersionMax="47" xr10:uidLastSave="{11C49D54-E17D-4812-B394-8CE7157B48A4}"/>
  <bookViews>
    <workbookView xWindow="36" yWindow="768" windowWidth="23004" windowHeight="11400" xr2:uid="{00000000-000D-0000-FFFF-FFFF00000000}"/>
  </bookViews>
  <sheets>
    <sheet name="TABLE_FINAL" sheetId="4" r:id="rId1"/>
  </sheets>
  <calcPr calcId="191029" iterate="1" iterateCount="150" iterateDelta="9.9999999999999994E-12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4" l="1"/>
  <c r="R4" i="4"/>
  <c r="Q6" i="4"/>
  <c r="R6" i="4"/>
  <c r="Q7" i="4"/>
  <c r="R7" i="4"/>
  <c r="Q9" i="4"/>
  <c r="R9" i="4"/>
  <c r="Q10" i="4"/>
  <c r="R10" i="4"/>
  <c r="Q11" i="4"/>
  <c r="R11" i="4"/>
  <c r="Q13" i="4"/>
  <c r="R13" i="4"/>
  <c r="Q14" i="4"/>
  <c r="R14" i="4"/>
  <c r="Q16" i="4"/>
  <c r="R16" i="4"/>
  <c r="Q19" i="4"/>
  <c r="R19" i="4"/>
  <c r="Q21" i="4"/>
  <c r="R21" i="4"/>
  <c r="Q22" i="4"/>
  <c r="R22" i="4"/>
  <c r="Q23" i="4"/>
  <c r="R23" i="4"/>
  <c r="Q27" i="4"/>
  <c r="R27" i="4"/>
  <c r="Q29" i="4"/>
  <c r="R29" i="4"/>
  <c r="Q31" i="4"/>
  <c r="R31" i="4"/>
  <c r="Q38" i="4"/>
  <c r="R38" i="4"/>
</calcChain>
</file>

<file path=xl/sharedStrings.xml><?xml version="1.0" encoding="utf-8"?>
<sst xmlns="http://schemas.openxmlformats.org/spreadsheetml/2006/main" count="100" uniqueCount="60">
  <si>
    <t>SA1_INN_1</t>
  </si>
  <si>
    <t>SA1_INN_2</t>
  </si>
  <si>
    <t>SA1_INN_5</t>
  </si>
  <si>
    <t>SA1_INN_6</t>
  </si>
  <si>
    <t xml:space="preserve">Sample </t>
  </si>
  <si>
    <t>(activity)</t>
  </si>
  <si>
    <t>SA1-A</t>
  </si>
  <si>
    <t>SA1-B</t>
  </si>
  <si>
    <t>SA1_C</t>
  </si>
  <si>
    <t>SA1_D</t>
  </si>
  <si>
    <t>SA1_E</t>
  </si>
  <si>
    <t>SA1-bottom</t>
  </si>
  <si>
    <t>SA1_INN_13</t>
  </si>
  <si>
    <t>SA1_INN_12</t>
  </si>
  <si>
    <t>SA1_INN_10</t>
  </si>
  <si>
    <t>SA1_INN_9</t>
  </si>
  <si>
    <t>SA1_INN_8</t>
  </si>
  <si>
    <t>SA1_INN_7</t>
  </si>
  <si>
    <t>SA1_INN_4</t>
  </si>
  <si>
    <t>SA1_INN_3</t>
  </si>
  <si>
    <t>g</t>
  </si>
  <si>
    <t>SA1-875</t>
  </si>
  <si>
    <t>SA1-855</t>
  </si>
  <si>
    <t>SA1-825</t>
  </si>
  <si>
    <t>SA1-775</t>
  </si>
  <si>
    <t>SA1-745</t>
  </si>
  <si>
    <t>SA1-710</t>
  </si>
  <si>
    <t>SA1-645</t>
  </si>
  <si>
    <t>SA1-610</t>
  </si>
  <si>
    <t>SA1-598</t>
  </si>
  <si>
    <t>SA1-565</t>
  </si>
  <si>
    <t>SA1-480</t>
  </si>
  <si>
    <t>SA1-465</t>
  </si>
  <si>
    <t>SA1-355</t>
  </si>
  <si>
    <t>SA1-40</t>
  </si>
  <si>
    <t>SA1-top</t>
  </si>
  <si>
    <t>Mass</t>
  </si>
  <si>
    <t xml:space="preserve">238U (ppb) </t>
  </si>
  <si>
    <r>
      <rPr>
        <b/>
        <vertAlign val="superscript"/>
        <sz val="12"/>
        <color theme="1"/>
        <rFont val="Calibri"/>
        <family val="2"/>
        <scheme val="minor"/>
      </rPr>
      <t>230</t>
    </r>
    <r>
      <rPr>
        <b/>
        <sz val="12"/>
        <color theme="1"/>
        <rFont val="Calibri"/>
        <family val="2"/>
        <scheme val="minor"/>
      </rPr>
      <t xml:space="preserve">Th / </t>
    </r>
    <r>
      <rPr>
        <b/>
        <vertAlign val="superscript"/>
        <sz val="12"/>
        <color theme="1"/>
        <rFont val="Calibri"/>
        <family val="2"/>
        <scheme val="minor"/>
      </rPr>
      <t>238</t>
    </r>
    <r>
      <rPr>
        <b/>
        <sz val="12"/>
        <color theme="1"/>
        <rFont val="Calibri"/>
        <family val="2"/>
        <scheme val="minor"/>
      </rPr>
      <t>U</t>
    </r>
  </si>
  <si>
    <r>
      <t>δ</t>
    </r>
    <r>
      <rPr>
        <b/>
        <vertAlign val="superscript"/>
        <sz val="10"/>
        <color theme="1"/>
        <rFont val="Geneva"/>
        <family val="2"/>
      </rPr>
      <t>234</t>
    </r>
    <r>
      <rPr>
        <b/>
        <sz val="12"/>
        <color theme="1"/>
        <rFont val="Geneva"/>
        <family val="2"/>
      </rPr>
      <t>U*</t>
    </r>
  </si>
  <si>
    <t>Age (uncorrected)</t>
  </si>
  <si>
    <r>
      <rPr>
        <b/>
        <vertAlign val="superscript"/>
        <sz val="12"/>
        <color theme="1"/>
        <rFont val="Calibri"/>
        <family val="2"/>
        <scheme val="minor"/>
      </rPr>
      <t>230</t>
    </r>
    <r>
      <rPr>
        <b/>
        <sz val="12"/>
        <color theme="1"/>
        <rFont val="Calibri"/>
        <family val="2"/>
        <scheme val="minor"/>
      </rPr>
      <t xml:space="preserve">Th / </t>
    </r>
    <r>
      <rPr>
        <b/>
        <vertAlign val="superscript"/>
        <sz val="12"/>
        <color theme="1"/>
        <rFont val="Calibri"/>
        <family val="2"/>
        <scheme val="minor"/>
      </rPr>
      <t>232</t>
    </r>
    <r>
      <rPr>
        <b/>
        <sz val="12"/>
        <color theme="1"/>
        <rFont val="Calibri"/>
        <family val="2"/>
        <scheme val="minor"/>
      </rPr>
      <t>Th</t>
    </r>
  </si>
  <si>
    <t>Age (corrected)***</t>
  </si>
  <si>
    <t>ppb</t>
  </si>
  <si>
    <t>±2σ</t>
  </si>
  <si>
    <t>mm</t>
  </si>
  <si>
    <t>activity</t>
  </si>
  <si>
    <t>ka</t>
  </si>
  <si>
    <t>initial</t>
  </si>
  <si>
    <t>Xi'an</t>
  </si>
  <si>
    <t>Taiwan</t>
  </si>
  <si>
    <t>Melbourne</t>
  </si>
  <si>
    <t>SA1-1020</t>
  </si>
  <si>
    <t>SA1-950</t>
  </si>
  <si>
    <t>SA1-925</t>
  </si>
  <si>
    <r>
      <t>δ</t>
    </r>
    <r>
      <rPr>
        <b/>
        <vertAlign val="superscript"/>
        <sz val="10"/>
        <color theme="1"/>
        <rFont val="Geneva"/>
        <family val="2"/>
      </rPr>
      <t>234</t>
    </r>
    <r>
      <rPr>
        <b/>
        <sz val="12"/>
        <color theme="1"/>
        <rFont val="Geneva"/>
        <family val="2"/>
      </rPr>
      <t>U** (corrected)</t>
    </r>
  </si>
  <si>
    <t>LAB</t>
  </si>
  <si>
    <t>Depth from top</t>
  </si>
  <si>
    <t>estimated error</t>
  </si>
  <si>
    <t>Legend: U-Th dataset forSA1 stalagmite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</si>
</sst>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0"/>
      <color theme="1"/>
      <name val="Geneva"/>
      <family val="2"/>
    </font>
    <font>
      <b/>
      <sz val="12"/>
      <color theme="1"/>
      <name val="Geneva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8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5" fontId="0" fillId="0" borderId="0" xfId="0" applyNumberFormat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</cellXfs>
  <cellStyles count="384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Collegamento ipertestuale visitato" xfId="285" builtinId="9" hidden="1"/>
    <cellStyle name="Collegamento ipertestuale visitato" xfId="287" builtinId="9" hidden="1"/>
    <cellStyle name="Collegamento ipertestuale visitato" xfId="289" builtinId="9" hidden="1"/>
    <cellStyle name="Collegamento ipertestuale visitato" xfId="291" builtinId="9" hidden="1"/>
    <cellStyle name="Collegamento ipertestuale visitato" xfId="293" builtinId="9" hidden="1"/>
    <cellStyle name="Collegamento ipertestuale visitato" xfId="295" builtinId="9" hidden="1"/>
    <cellStyle name="Collegamento ipertestuale visitato" xfId="297" builtinId="9" hidden="1"/>
    <cellStyle name="Collegamento ipertestuale visitato" xfId="299" builtinId="9" hidden="1"/>
    <cellStyle name="Collegamento ipertestuale visitato" xfId="301" builtinId="9" hidden="1"/>
    <cellStyle name="Collegamento ipertestuale visitato" xfId="303" builtinId="9" hidden="1"/>
    <cellStyle name="Collegamento ipertestuale visitato" xfId="305" builtinId="9" hidden="1"/>
    <cellStyle name="Collegamento ipertestuale visitato" xfId="307" builtinId="9" hidden="1"/>
    <cellStyle name="Collegamento ipertestuale visitato" xfId="309" builtinId="9" hidden="1"/>
    <cellStyle name="Collegamento ipertestuale visitato" xfId="311" builtinId="9" hidden="1"/>
    <cellStyle name="Collegamento ipertestuale visitato" xfId="313" builtinId="9" hidden="1"/>
    <cellStyle name="Collegamento ipertestuale visitato" xfId="315" builtinId="9" hidden="1"/>
    <cellStyle name="Collegamento ipertestuale visitato" xfId="317" builtinId="9" hidden="1"/>
    <cellStyle name="Collegamento ipertestuale visitato" xfId="319" builtinId="9" hidden="1"/>
    <cellStyle name="Collegamento ipertestuale visitato" xfId="321" builtinId="9" hidden="1"/>
    <cellStyle name="Collegamento ipertestuale visitato" xfId="323" builtinId="9" hidden="1"/>
    <cellStyle name="Collegamento ipertestuale visitato" xfId="325" builtinId="9" hidden="1"/>
    <cellStyle name="Collegamento ipertestuale visitato" xfId="327" builtinId="9" hidden="1"/>
    <cellStyle name="Collegamento ipertestuale visitato" xfId="329" builtinId="9" hidden="1"/>
    <cellStyle name="Collegamento ipertestuale visitato" xfId="331" builtinId="9" hidden="1"/>
    <cellStyle name="Collegamento ipertestuale visitato" xfId="333" builtinId="9" hidden="1"/>
    <cellStyle name="Collegamento ipertestuale visitato" xfId="335" builtinId="9" hidden="1"/>
    <cellStyle name="Collegamento ipertestuale visitato" xfId="337" builtinId="9" hidden="1"/>
    <cellStyle name="Collegamento ipertestuale visitato" xfId="339" builtinId="9" hidden="1"/>
    <cellStyle name="Collegamento ipertestuale visitato" xfId="341" builtinId="9" hidden="1"/>
    <cellStyle name="Collegamento ipertestuale visitato" xfId="343" builtinId="9" hidden="1"/>
    <cellStyle name="Collegamento ipertestuale visitato" xfId="345" builtinId="9" hidden="1"/>
    <cellStyle name="Collegamento ipertestuale visitato" xfId="347" builtinId="9" hidden="1"/>
    <cellStyle name="Collegamento ipertestuale visitato" xfId="349" builtinId="9" hidden="1"/>
    <cellStyle name="Collegamento ipertestuale visitato" xfId="351" builtinId="9" hidden="1"/>
    <cellStyle name="Collegamento ipertestuale visitato" xfId="353" builtinId="9" hidden="1"/>
    <cellStyle name="Collegamento ipertestuale visitato" xfId="355" builtinId="9" hidden="1"/>
    <cellStyle name="Collegamento ipertestuale visitato" xfId="357" builtinId="9" hidden="1"/>
    <cellStyle name="Collegamento ipertestuale visitato" xfId="359" builtinId="9" hidden="1"/>
    <cellStyle name="Collegamento ipertestuale visitato" xfId="361" builtinId="9" hidden="1"/>
    <cellStyle name="Collegamento ipertestuale visitato" xfId="363" builtinId="9" hidden="1"/>
    <cellStyle name="Collegamento ipertestuale visitato" xfId="365" builtinId="9" hidden="1"/>
    <cellStyle name="Collegamento ipertestuale visitato" xfId="367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Normal 2" xfId="161" xr:uid="{00000000-0005-0000-0000-00007F01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T41"/>
  <sheetViews>
    <sheetView tabSelected="1" topLeftCell="A31" workbookViewId="0">
      <selection activeCell="A40" sqref="A40"/>
    </sheetView>
  </sheetViews>
  <sheetFormatPr defaultColWidth="11.19921875" defaultRowHeight="15.6" x14ac:dyDescent="0.3"/>
  <cols>
    <col min="2" max="2" width="15.5" customWidth="1"/>
  </cols>
  <sheetData>
    <row r="1" spans="1:20" ht="43.05" customHeight="1" x14ac:dyDescent="0.3">
      <c r="A1" s="18" t="s">
        <v>56</v>
      </c>
      <c r="B1" s="20" t="s">
        <v>4</v>
      </c>
      <c r="C1" s="2" t="s">
        <v>36</v>
      </c>
      <c r="D1" s="16" t="s">
        <v>37</v>
      </c>
      <c r="E1" s="16"/>
      <c r="F1" s="16" t="s">
        <v>57</v>
      </c>
      <c r="G1" s="16"/>
      <c r="H1" s="16" t="s">
        <v>38</v>
      </c>
      <c r="I1" s="16"/>
      <c r="J1" s="16" t="s">
        <v>39</v>
      </c>
      <c r="K1" s="16"/>
      <c r="L1" s="16" t="s">
        <v>40</v>
      </c>
      <c r="M1" s="16"/>
      <c r="N1" s="2" t="s">
        <v>41</v>
      </c>
      <c r="O1" s="17" t="s">
        <v>42</v>
      </c>
      <c r="P1" s="17"/>
      <c r="Q1" s="16" t="s">
        <v>55</v>
      </c>
      <c r="R1" s="16"/>
    </row>
    <row r="2" spans="1:20" ht="42" customHeight="1" x14ac:dyDescent="0.3">
      <c r="A2" s="19"/>
      <c r="B2" s="21"/>
      <c r="C2" s="3" t="s">
        <v>20</v>
      </c>
      <c r="D2" s="3" t="s">
        <v>43</v>
      </c>
      <c r="E2" s="3" t="s">
        <v>44</v>
      </c>
      <c r="F2" s="3" t="s">
        <v>45</v>
      </c>
      <c r="G2" s="3" t="s">
        <v>58</v>
      </c>
      <c r="H2" s="3" t="s">
        <v>46</v>
      </c>
      <c r="I2" s="3" t="s">
        <v>44</v>
      </c>
      <c r="J2" s="3" t="s">
        <v>5</v>
      </c>
      <c r="K2" s="3" t="s">
        <v>44</v>
      </c>
      <c r="L2" s="3" t="s">
        <v>47</v>
      </c>
      <c r="M2" s="3" t="s">
        <v>44</v>
      </c>
      <c r="N2" s="3" t="s">
        <v>46</v>
      </c>
      <c r="O2" s="13" t="s">
        <v>47</v>
      </c>
      <c r="P2" s="13" t="s">
        <v>44</v>
      </c>
      <c r="Q2" s="3" t="s">
        <v>48</v>
      </c>
      <c r="R2" s="3" t="s">
        <v>44</v>
      </c>
    </row>
    <row r="3" spans="1:20" x14ac:dyDescent="0.3">
      <c r="A3" s="6" t="s">
        <v>51</v>
      </c>
      <c r="B3" s="15" t="s">
        <v>12</v>
      </c>
      <c r="C3" s="7">
        <v>0.05</v>
      </c>
      <c r="D3" s="8">
        <v>225</v>
      </c>
      <c r="E3" s="12">
        <v>12</v>
      </c>
      <c r="F3" s="6">
        <v>1.2</v>
      </c>
      <c r="G3" s="1">
        <v>0.2</v>
      </c>
      <c r="H3" s="7">
        <v>6.8000000000000005E-2</v>
      </c>
      <c r="I3" s="9">
        <v>8.0000000000000004E-4</v>
      </c>
      <c r="J3" s="7">
        <v>1.0095000000000001</v>
      </c>
      <c r="K3" s="9">
        <v>1.6999999999999999E-3</v>
      </c>
      <c r="L3" s="10">
        <v>7.6029999999999998</v>
      </c>
      <c r="M3" s="10">
        <v>8.7999999999999995E-2</v>
      </c>
      <c r="N3" s="11">
        <v>53.4</v>
      </c>
      <c r="O3" s="14">
        <v>7.33</v>
      </c>
      <c r="P3" s="14">
        <v>0.23</v>
      </c>
      <c r="Q3" s="9">
        <v>1.0097</v>
      </c>
      <c r="R3" s="9">
        <v>1.6999999999999999E-3</v>
      </c>
      <c r="T3" s="6"/>
    </row>
    <row r="4" spans="1:20" x14ac:dyDescent="0.3">
      <c r="A4" s="6" t="s">
        <v>50</v>
      </c>
      <c r="B4" s="15" t="s">
        <v>52</v>
      </c>
      <c r="C4" s="7">
        <v>4.3400000000000001E-2</v>
      </c>
      <c r="D4" s="8">
        <v>147.16420291595048</v>
      </c>
      <c r="E4" s="12">
        <v>0.21085454777319931</v>
      </c>
      <c r="F4" s="6">
        <v>5.2</v>
      </c>
      <c r="G4" s="1">
        <v>0.3</v>
      </c>
      <c r="H4" s="7">
        <v>8.5760750999559598E-2</v>
      </c>
      <c r="I4" s="9">
        <v>6.5625190301606422E-4</v>
      </c>
      <c r="J4" s="7">
        <v>1.0093258263273883</v>
      </c>
      <c r="K4" s="9">
        <v>1.836687583334339E-3</v>
      </c>
      <c r="L4" s="10">
        <v>9.6815848598863088</v>
      </c>
      <c r="M4" s="10">
        <v>7.9680859445744323E-2</v>
      </c>
      <c r="N4" s="11">
        <v>871.18466280690859</v>
      </c>
      <c r="O4" s="14">
        <v>9.5679690997421325</v>
      </c>
      <c r="P4" s="14">
        <v>8.2435370029644323E-2</v>
      </c>
      <c r="Q4" s="9">
        <f>(N4/1000)+1</f>
        <v>1.8711846628069084</v>
      </c>
      <c r="R4" s="9">
        <f>P4/1000</f>
        <v>8.2435370029644328E-5</v>
      </c>
      <c r="T4" s="6"/>
    </row>
    <row r="5" spans="1:20" x14ac:dyDescent="0.3">
      <c r="A5" s="6" t="s">
        <v>51</v>
      </c>
      <c r="B5" s="15" t="s">
        <v>35</v>
      </c>
      <c r="C5" s="7">
        <v>4.02E-2</v>
      </c>
      <c r="D5" s="8">
        <v>155</v>
      </c>
      <c r="E5" s="12">
        <v>1.2</v>
      </c>
      <c r="F5" s="6">
        <v>11.2</v>
      </c>
      <c r="G5" s="1">
        <v>0.9</v>
      </c>
      <c r="H5" s="7">
        <v>9.4500000000000001E-2</v>
      </c>
      <c r="I5" s="9">
        <v>1.5E-3</v>
      </c>
      <c r="J5" s="7">
        <v>1.0176000000000001</v>
      </c>
      <c r="K5" s="9">
        <v>3.2000000000000002E-3</v>
      </c>
      <c r="L5" s="10">
        <v>10.625</v>
      </c>
      <c r="M5" s="10">
        <v>0.18099999999999999</v>
      </c>
      <c r="N5" s="11">
        <v>70.400000000000006</v>
      </c>
      <c r="O5" s="14">
        <v>10.34</v>
      </c>
      <c r="P5" s="14">
        <v>0.28000000000000003</v>
      </c>
      <c r="Q5" s="9">
        <v>1.0181</v>
      </c>
      <c r="R5" s="9">
        <v>3.3E-3</v>
      </c>
      <c r="T5" s="6"/>
    </row>
    <row r="6" spans="1:20" x14ac:dyDescent="0.3">
      <c r="A6" s="6" t="s">
        <v>50</v>
      </c>
      <c r="B6" s="15" t="s">
        <v>53</v>
      </c>
      <c r="C6" s="7">
        <v>5.0799999999999998E-2</v>
      </c>
      <c r="D6" s="8">
        <v>193.59444823676913</v>
      </c>
      <c r="E6" s="12">
        <v>0.2465493281257784</v>
      </c>
      <c r="F6" s="6">
        <v>19.2</v>
      </c>
      <c r="G6" s="1">
        <v>0.3</v>
      </c>
      <c r="H6" s="7">
        <v>9.7672638024561761E-2</v>
      </c>
      <c r="I6" s="9">
        <v>6.5804587517695034E-4</v>
      </c>
      <c r="J6" s="7">
        <v>1.0168341870785447</v>
      </c>
      <c r="K6" s="9">
        <v>1.595618236821246E-3</v>
      </c>
      <c r="L6" s="10">
        <v>11.009247785744993</v>
      </c>
      <c r="M6" s="10">
        <v>8.0176259441927467E-2</v>
      </c>
      <c r="N6" s="11">
        <v>1210.7270666240036</v>
      </c>
      <c r="O6" s="14">
        <v>10.903578257477898</v>
      </c>
      <c r="P6" s="14">
        <v>8.1985360190587844E-2</v>
      </c>
      <c r="Q6" s="9">
        <f>(N6/1000)+1</f>
        <v>2.2107270666240035</v>
      </c>
      <c r="R6" s="9">
        <f>P6/1000</f>
        <v>8.1985360190587841E-5</v>
      </c>
      <c r="T6" s="6"/>
    </row>
    <row r="7" spans="1:20" x14ac:dyDescent="0.3">
      <c r="A7" s="6" t="s">
        <v>50</v>
      </c>
      <c r="B7" s="15" t="s">
        <v>54</v>
      </c>
      <c r="C7" s="7">
        <v>5.67E-2</v>
      </c>
      <c r="D7" s="8">
        <v>206.74288452012252</v>
      </c>
      <c r="E7" s="12">
        <v>0.23178405225314158</v>
      </c>
      <c r="F7" s="6">
        <v>24.2</v>
      </c>
      <c r="G7" s="1">
        <v>0.3</v>
      </c>
      <c r="H7" s="7">
        <v>0.10084804789103965</v>
      </c>
      <c r="I7" s="9">
        <v>9.5079095417861901E-4</v>
      </c>
      <c r="J7" s="7">
        <v>1.0200719991655747</v>
      </c>
      <c r="K7" s="9">
        <v>1.5886841989604936E-3</v>
      </c>
      <c r="L7" s="10">
        <v>11.347733508333638</v>
      </c>
      <c r="M7" s="10">
        <v>0.11428922405221136</v>
      </c>
      <c r="N7" s="11">
        <v>216.77299345228437</v>
      </c>
      <c r="O7" s="14">
        <v>11.077672351300485</v>
      </c>
      <c r="P7" s="14">
        <v>0.15137689971347873</v>
      </c>
      <c r="Q7" s="9">
        <f>(N7/1000)+1</f>
        <v>1.2167729934522844</v>
      </c>
      <c r="R7" s="9">
        <f>P7/1000</f>
        <v>1.5137689971347874E-4</v>
      </c>
      <c r="T7" s="6"/>
    </row>
    <row r="8" spans="1:20" x14ac:dyDescent="0.3">
      <c r="A8" s="6" t="s">
        <v>51</v>
      </c>
      <c r="B8" s="15" t="s">
        <v>13</v>
      </c>
      <c r="C8" s="7">
        <v>0.17799999999999999</v>
      </c>
      <c r="D8" s="8">
        <v>236</v>
      </c>
      <c r="E8" s="12">
        <v>1.4</v>
      </c>
      <c r="F8" s="6">
        <v>28.8</v>
      </c>
      <c r="G8" s="1">
        <v>0.2</v>
      </c>
      <c r="H8" s="7">
        <v>0.1018</v>
      </c>
      <c r="I8" s="9">
        <v>5.9999999999999995E-4</v>
      </c>
      <c r="J8" s="7">
        <v>1.0208999999999999</v>
      </c>
      <c r="K8" s="9">
        <v>1.4E-3</v>
      </c>
      <c r="L8" s="10">
        <v>11.451000000000001</v>
      </c>
      <c r="M8" s="10">
        <v>7.5999999999999998E-2</v>
      </c>
      <c r="N8" s="11">
        <v>270.8</v>
      </c>
      <c r="O8" s="14">
        <v>11.326000000000001</v>
      </c>
      <c r="P8" s="14">
        <v>9.2999999999999999E-2</v>
      </c>
      <c r="Q8" s="9">
        <v>1.0216000000000001</v>
      </c>
      <c r="R8" s="9">
        <v>1.4E-3</v>
      </c>
      <c r="T8" s="6"/>
    </row>
    <row r="9" spans="1:20" x14ac:dyDescent="0.3">
      <c r="A9" s="6" t="s">
        <v>50</v>
      </c>
      <c r="B9" s="15" t="s">
        <v>21</v>
      </c>
      <c r="C9" s="7">
        <v>9.8699999999999996E-2</v>
      </c>
      <c r="D9" s="8">
        <v>203.68</v>
      </c>
      <c r="E9" s="12">
        <v>0.21</v>
      </c>
      <c r="F9" s="6">
        <v>34.200000000000003</v>
      </c>
      <c r="G9" s="1">
        <v>0.3</v>
      </c>
      <c r="H9" s="7">
        <v>0.10861</v>
      </c>
      <c r="I9" s="9">
        <v>4.2999999999999999E-4</v>
      </c>
      <c r="J9" s="7">
        <v>1.0163</v>
      </c>
      <c r="K9" s="9">
        <v>1.1000000000000001E-3</v>
      </c>
      <c r="L9" s="10">
        <v>12.321</v>
      </c>
      <c r="M9" s="10">
        <v>5.3999999999999999E-2</v>
      </c>
      <c r="N9" s="11">
        <v>153.1</v>
      </c>
      <c r="O9" s="14">
        <v>11.945</v>
      </c>
      <c r="P9" s="14">
        <v>0.16200000000000001</v>
      </c>
      <c r="Q9" s="9">
        <f>(N9/1000)+1</f>
        <v>1.1531</v>
      </c>
      <c r="R9" s="9">
        <f>P9/1000</f>
        <v>1.6200000000000001E-4</v>
      </c>
      <c r="T9" s="6"/>
    </row>
    <row r="10" spans="1:20" x14ac:dyDescent="0.3">
      <c r="A10" s="6" t="s">
        <v>50</v>
      </c>
      <c r="B10" s="15" t="s">
        <v>22</v>
      </c>
      <c r="C10" s="7">
        <v>0.1057</v>
      </c>
      <c r="D10" s="8">
        <v>317.58</v>
      </c>
      <c r="E10" s="12">
        <v>0.34</v>
      </c>
      <c r="F10" s="6">
        <v>38.200000000000003</v>
      </c>
      <c r="G10" s="1">
        <v>0.3</v>
      </c>
      <c r="H10" s="7">
        <v>0.10831</v>
      </c>
      <c r="I10" s="9">
        <v>4.0999999999999999E-4</v>
      </c>
      <c r="J10" s="7">
        <v>1.0204</v>
      </c>
      <c r="K10" s="9">
        <v>1.2999999999999999E-3</v>
      </c>
      <c r="L10" s="10">
        <v>12.231999999999999</v>
      </c>
      <c r="M10" s="10">
        <v>5.0999999999999997E-2</v>
      </c>
      <c r="N10" s="11">
        <v>462</v>
      </c>
      <c r="O10" s="14">
        <v>12.061</v>
      </c>
      <c r="P10" s="14">
        <v>7.1999999999999995E-2</v>
      </c>
      <c r="Q10" s="9">
        <f>(N10/1000)+1</f>
        <v>1.462</v>
      </c>
      <c r="R10" s="9">
        <f>P10/1000</f>
        <v>7.1999999999999988E-5</v>
      </c>
      <c r="T10" s="6"/>
    </row>
    <row r="11" spans="1:20" x14ac:dyDescent="0.3">
      <c r="A11" s="6" t="s">
        <v>50</v>
      </c>
      <c r="B11" s="15" t="s">
        <v>23</v>
      </c>
      <c r="C11" s="7">
        <v>0.1077</v>
      </c>
      <c r="D11" s="8">
        <v>216.36</v>
      </c>
      <c r="E11" s="12">
        <v>0.22</v>
      </c>
      <c r="F11" s="6">
        <v>44.2</v>
      </c>
      <c r="G11" s="1">
        <v>0.3</v>
      </c>
      <c r="H11" s="7">
        <v>0.11962</v>
      </c>
      <c r="I11" s="9">
        <v>5.6999999999999998E-4</v>
      </c>
      <c r="J11" s="7">
        <v>1.0172000000000001</v>
      </c>
      <c r="K11" s="9">
        <v>1.1999999999999999E-3</v>
      </c>
      <c r="L11" s="10">
        <v>13.638999999999999</v>
      </c>
      <c r="M11" s="10">
        <v>7.1999999999999995E-2</v>
      </c>
      <c r="N11" s="11">
        <v>43.9</v>
      </c>
      <c r="O11" s="14">
        <v>12.393000000000001</v>
      </c>
      <c r="P11" s="14">
        <v>0.59599999999999997</v>
      </c>
      <c r="Q11" s="9">
        <f>(N11/1000)+1</f>
        <v>1.0439000000000001</v>
      </c>
      <c r="R11" s="9">
        <f>P11/1000</f>
        <v>5.9599999999999996E-4</v>
      </c>
      <c r="T11" s="6"/>
    </row>
    <row r="12" spans="1:20" x14ac:dyDescent="0.3">
      <c r="A12" s="6" t="s">
        <v>51</v>
      </c>
      <c r="B12" s="15" t="s">
        <v>14</v>
      </c>
      <c r="C12" s="7">
        <v>5.1999999999999998E-2</v>
      </c>
      <c r="D12" s="8">
        <v>259</v>
      </c>
      <c r="E12" s="12">
        <v>0.8</v>
      </c>
      <c r="F12" s="6">
        <v>49.2</v>
      </c>
      <c r="G12" s="1">
        <v>0.2</v>
      </c>
      <c r="H12" s="7">
        <v>0.11940000000000001</v>
      </c>
      <c r="I12" s="9">
        <v>8.9999999999999998E-4</v>
      </c>
      <c r="J12" s="7">
        <v>1.0246999999999999</v>
      </c>
      <c r="K12" s="9">
        <v>1.6000000000000001E-3</v>
      </c>
      <c r="L12" s="10">
        <v>13.505000000000001</v>
      </c>
      <c r="M12" s="10">
        <v>0.11600000000000001</v>
      </c>
      <c r="N12" s="11">
        <v>19.7</v>
      </c>
      <c r="O12" s="14">
        <v>12.46</v>
      </c>
      <c r="P12" s="14">
        <v>0.98</v>
      </c>
      <c r="Q12" s="9">
        <v>1.0256000000000001</v>
      </c>
      <c r="R12" s="9">
        <v>1.6999999999999999E-3</v>
      </c>
      <c r="T12" s="6"/>
    </row>
    <row r="13" spans="1:20" x14ac:dyDescent="0.3">
      <c r="A13" s="6" t="s">
        <v>50</v>
      </c>
      <c r="B13" s="15" t="s">
        <v>24</v>
      </c>
      <c r="C13" s="7">
        <v>0.1216</v>
      </c>
      <c r="D13" s="8">
        <v>244.88</v>
      </c>
      <c r="E13" s="12">
        <v>0.3</v>
      </c>
      <c r="F13" s="6">
        <v>54.2</v>
      </c>
      <c r="G13" s="1">
        <v>0.3</v>
      </c>
      <c r="H13" s="7">
        <v>0.11991</v>
      </c>
      <c r="I13" s="9">
        <v>5.1999999999999995E-4</v>
      </c>
      <c r="J13" s="7">
        <v>1.0197000000000001</v>
      </c>
      <c r="K13" s="9">
        <v>1.2999999999999999E-3</v>
      </c>
      <c r="L13" s="10">
        <v>13.637</v>
      </c>
      <c r="M13" s="10">
        <v>6.5000000000000002E-2</v>
      </c>
      <c r="N13" s="11">
        <v>145</v>
      </c>
      <c r="O13" s="14">
        <v>13.212999999999999</v>
      </c>
      <c r="P13" s="14">
        <v>0.189</v>
      </c>
      <c r="Q13" s="9">
        <f>(N13/1000)+1</f>
        <v>1.145</v>
      </c>
      <c r="R13" s="9">
        <f>P13/1000</f>
        <v>1.8900000000000001E-4</v>
      </c>
      <c r="T13" s="6"/>
    </row>
    <row r="14" spans="1:20" x14ac:dyDescent="0.3">
      <c r="A14" s="6" t="s">
        <v>50</v>
      </c>
      <c r="B14" s="15" t="s">
        <v>25</v>
      </c>
      <c r="C14" s="7">
        <v>0.10349999999999999</v>
      </c>
      <c r="D14" s="8">
        <v>286.14999999999998</v>
      </c>
      <c r="E14" s="12">
        <v>0.31</v>
      </c>
      <c r="F14" s="6">
        <v>60.2</v>
      </c>
      <c r="G14" s="1">
        <v>0.3</v>
      </c>
      <c r="H14" s="7">
        <v>0.12592999999999999</v>
      </c>
      <c r="I14" s="9">
        <v>5.5999999999999995E-4</v>
      </c>
      <c r="J14" s="7">
        <v>1.0246</v>
      </c>
      <c r="K14" s="9">
        <v>1.5E-3</v>
      </c>
      <c r="L14" s="10">
        <v>14.292999999999999</v>
      </c>
      <c r="M14" s="10">
        <v>7.1999999999999995E-2</v>
      </c>
      <c r="N14" s="11">
        <v>66.400000000000006</v>
      </c>
      <c r="O14" s="14">
        <v>13.412000000000001</v>
      </c>
      <c r="P14" s="14">
        <v>0.41299999999999998</v>
      </c>
      <c r="Q14" s="9">
        <f>(N14/1000)+1</f>
        <v>1.0664</v>
      </c>
      <c r="R14" s="9">
        <f>P14/1000</f>
        <v>4.1299999999999996E-4</v>
      </c>
      <c r="T14" s="6"/>
    </row>
    <row r="15" spans="1:20" x14ac:dyDescent="0.3">
      <c r="A15" s="6" t="s">
        <v>51</v>
      </c>
      <c r="B15" s="15" t="s">
        <v>15</v>
      </c>
      <c r="C15" s="7">
        <v>5.3999999999999999E-2</v>
      </c>
      <c r="D15" s="8">
        <v>265</v>
      </c>
      <c r="E15" s="12">
        <v>0.4</v>
      </c>
      <c r="F15" s="6">
        <v>62.2</v>
      </c>
      <c r="G15" s="1">
        <v>0.2</v>
      </c>
      <c r="H15" s="7">
        <v>0.13600000000000001</v>
      </c>
      <c r="I15" s="9">
        <v>1E-3</v>
      </c>
      <c r="J15" s="7">
        <v>1.0281</v>
      </c>
      <c r="K15" s="9">
        <v>1.6000000000000001E-3</v>
      </c>
      <c r="L15" s="10">
        <v>15.457000000000001</v>
      </c>
      <c r="M15" s="10">
        <v>0.122</v>
      </c>
      <c r="N15" s="11">
        <v>9.6999999999999993</v>
      </c>
      <c r="O15" s="14">
        <v>13.2</v>
      </c>
      <c r="P15" s="14">
        <v>2.2999999999999998</v>
      </c>
      <c r="Q15" s="9">
        <v>1.0291999999999999</v>
      </c>
      <c r="R15" s="9">
        <v>1.6999999999999999E-3</v>
      </c>
      <c r="T15" s="6"/>
    </row>
    <row r="16" spans="1:20" x14ac:dyDescent="0.3">
      <c r="A16" s="6" t="s">
        <v>50</v>
      </c>
      <c r="B16" s="15" t="s">
        <v>26</v>
      </c>
      <c r="C16" s="7">
        <v>0.1036</v>
      </c>
      <c r="D16" s="8">
        <v>258.02</v>
      </c>
      <c r="E16" s="12">
        <v>0.28000000000000003</v>
      </c>
      <c r="F16" s="6">
        <v>67.2</v>
      </c>
      <c r="G16" s="1">
        <v>0.3</v>
      </c>
      <c r="H16" s="7">
        <v>0.12386999999999999</v>
      </c>
      <c r="I16" s="9">
        <v>5.9999999999999995E-4</v>
      </c>
      <c r="J16" s="7">
        <v>1.0261</v>
      </c>
      <c r="K16" s="9">
        <v>1.6000000000000001E-3</v>
      </c>
      <c r="L16" s="10">
        <v>14.021000000000001</v>
      </c>
      <c r="M16" s="10">
        <v>7.6999999999999999E-2</v>
      </c>
      <c r="N16" s="11">
        <v>124.5</v>
      </c>
      <c r="O16" s="14">
        <v>13.526999999999999</v>
      </c>
      <c r="P16" s="14">
        <v>0.22600000000000001</v>
      </c>
      <c r="Q16" s="9">
        <f>(N16/1000)+1</f>
        <v>1.1245000000000001</v>
      </c>
      <c r="R16" s="9">
        <f>P16/1000</f>
        <v>2.2600000000000002E-4</v>
      </c>
      <c r="T16" s="6"/>
    </row>
    <row r="17" spans="1:20" x14ac:dyDescent="0.3">
      <c r="A17" s="6" t="s">
        <v>51</v>
      </c>
      <c r="B17" s="15" t="s">
        <v>16</v>
      </c>
      <c r="C17" s="7">
        <v>7.1999999999999995E-2</v>
      </c>
      <c r="D17" s="8">
        <v>382</v>
      </c>
      <c r="E17" s="12">
        <v>0.9</v>
      </c>
      <c r="F17" s="6">
        <v>70.599999999999994</v>
      </c>
      <c r="G17" s="1">
        <v>0.2</v>
      </c>
      <c r="H17" s="7">
        <v>0.1244</v>
      </c>
      <c r="I17" s="9">
        <v>6.9999999999999999E-4</v>
      </c>
      <c r="J17" s="7">
        <v>1.0290999999999999</v>
      </c>
      <c r="K17" s="9">
        <v>1.6000000000000001E-3</v>
      </c>
      <c r="L17" s="10">
        <v>14.042999999999999</v>
      </c>
      <c r="M17" s="10">
        <v>8.5000000000000006E-2</v>
      </c>
      <c r="N17" s="11">
        <v>84.8</v>
      </c>
      <c r="O17" s="14">
        <v>13.74</v>
      </c>
      <c r="P17" s="14">
        <v>0.25</v>
      </c>
      <c r="Q17" s="9">
        <v>1.0303</v>
      </c>
      <c r="R17" s="9">
        <v>1.6999999999999999E-3</v>
      </c>
      <c r="T17" s="6"/>
    </row>
    <row r="18" spans="1:20" x14ac:dyDescent="0.3">
      <c r="A18" s="6" t="s">
        <v>51</v>
      </c>
      <c r="B18" s="15" t="s">
        <v>17</v>
      </c>
      <c r="C18" s="7">
        <v>0.16200000000000001</v>
      </c>
      <c r="D18" s="8">
        <v>474</v>
      </c>
      <c r="E18" s="12">
        <v>2.1</v>
      </c>
      <c r="F18" s="6">
        <v>76.2</v>
      </c>
      <c r="G18" s="1">
        <v>0.2</v>
      </c>
      <c r="H18" s="7">
        <v>0.14269999999999999</v>
      </c>
      <c r="I18" s="9">
        <v>5.0000000000000001E-4</v>
      </c>
      <c r="J18" s="7">
        <v>1.0370999999999999</v>
      </c>
      <c r="K18" s="9">
        <v>1.4E-3</v>
      </c>
      <c r="L18" s="10">
        <v>16.126000000000001</v>
      </c>
      <c r="M18" s="10">
        <v>7.0000000000000007E-2</v>
      </c>
      <c r="N18" s="11">
        <v>12.9</v>
      </c>
      <c r="O18" s="14">
        <v>14.32</v>
      </c>
      <c r="P18" s="14">
        <v>1.77</v>
      </c>
      <c r="Q18" s="9">
        <v>1.0386</v>
      </c>
      <c r="R18" s="9">
        <v>1.5E-3</v>
      </c>
      <c r="T18" s="6"/>
    </row>
    <row r="19" spans="1:20" x14ac:dyDescent="0.3">
      <c r="A19" s="6" t="s">
        <v>50</v>
      </c>
      <c r="B19" s="15" t="s">
        <v>27</v>
      </c>
      <c r="C19" s="7">
        <v>0.1037</v>
      </c>
      <c r="D19" s="8">
        <v>498.53</v>
      </c>
      <c r="E19" s="6">
        <v>0.55000000000000004</v>
      </c>
      <c r="F19" s="6">
        <v>80.2</v>
      </c>
      <c r="G19" s="1">
        <v>0.3</v>
      </c>
      <c r="H19" s="7">
        <v>0.13497000000000001</v>
      </c>
      <c r="I19" s="9">
        <v>4.2999999999999999E-4</v>
      </c>
      <c r="J19" s="7">
        <v>1.0371999999999999</v>
      </c>
      <c r="K19" s="9">
        <v>1.2999999999999999E-3</v>
      </c>
      <c r="L19" s="10">
        <v>15.191000000000001</v>
      </c>
      <c r="M19" s="10">
        <v>5.6000000000000001E-2</v>
      </c>
      <c r="N19" s="11">
        <v>798.2</v>
      </c>
      <c r="O19" s="14">
        <v>15.048999999999999</v>
      </c>
      <c r="P19" s="14">
        <v>6.6000000000000003E-2</v>
      </c>
      <c r="Q19" s="9">
        <f>(N19/1000)+1</f>
        <v>1.7982</v>
      </c>
      <c r="R19" s="9">
        <f>P19/1000</f>
        <v>6.6000000000000005E-5</v>
      </c>
      <c r="T19" s="6"/>
    </row>
    <row r="20" spans="1:20" x14ac:dyDescent="0.3">
      <c r="A20" s="6" t="s">
        <v>51</v>
      </c>
      <c r="B20" s="15" t="s">
        <v>3</v>
      </c>
      <c r="C20" s="7">
        <v>0.124</v>
      </c>
      <c r="D20" s="8">
        <v>585</v>
      </c>
      <c r="E20" s="12">
        <v>1.1000000000000001</v>
      </c>
      <c r="F20" s="6">
        <v>85.4</v>
      </c>
      <c r="G20" s="1">
        <v>0.2</v>
      </c>
      <c r="H20" s="7">
        <v>0.13689999999999999</v>
      </c>
      <c r="I20" s="9">
        <v>6.9999999999999999E-4</v>
      </c>
      <c r="J20" s="7">
        <v>1.0392999999999999</v>
      </c>
      <c r="K20" s="9">
        <v>1.8E-3</v>
      </c>
      <c r="L20" s="10">
        <v>15.39</v>
      </c>
      <c r="M20" s="10">
        <v>8.7999999999999995E-2</v>
      </c>
      <c r="N20" s="11">
        <v>217.5</v>
      </c>
      <c r="O20" s="14">
        <v>15.224</v>
      </c>
      <c r="P20" s="14">
        <v>0.13400000000000001</v>
      </c>
      <c r="Q20" s="9">
        <v>1.0409999999999999</v>
      </c>
      <c r="R20" s="9">
        <v>1.9E-3</v>
      </c>
      <c r="T20" s="6"/>
    </row>
    <row r="21" spans="1:20" x14ac:dyDescent="0.3">
      <c r="A21" s="6" t="s">
        <v>50</v>
      </c>
      <c r="B21" s="15" t="s">
        <v>28</v>
      </c>
      <c r="C21" s="7">
        <v>0.10630000000000001</v>
      </c>
      <c r="D21" s="8">
        <v>571.88</v>
      </c>
      <c r="E21" s="6">
        <v>0.61</v>
      </c>
      <c r="F21" s="6">
        <v>87.2</v>
      </c>
      <c r="G21" s="1">
        <v>0.3</v>
      </c>
      <c r="H21" s="7">
        <v>0.13975000000000001</v>
      </c>
      <c r="I21" s="9">
        <v>5.1000000000000004E-4</v>
      </c>
      <c r="J21" s="7">
        <v>1.0377000000000001</v>
      </c>
      <c r="K21" s="9">
        <v>1.1000000000000001E-3</v>
      </c>
      <c r="L21" s="10">
        <v>15.757999999999999</v>
      </c>
      <c r="M21" s="10">
        <v>6.5000000000000002E-2</v>
      </c>
      <c r="N21" s="11">
        <v>1282.3</v>
      </c>
      <c r="O21" s="14">
        <v>15.641</v>
      </c>
      <c r="P21" s="14">
        <v>6.9000000000000006E-2</v>
      </c>
      <c r="Q21" s="9">
        <f>(N21/1000)+1</f>
        <v>2.2823000000000002</v>
      </c>
      <c r="R21" s="9">
        <f>P21/1000</f>
        <v>6.900000000000001E-5</v>
      </c>
      <c r="T21" s="6"/>
    </row>
    <row r="22" spans="1:20" x14ac:dyDescent="0.3">
      <c r="A22" s="6" t="s">
        <v>50</v>
      </c>
      <c r="B22" s="15" t="s">
        <v>29</v>
      </c>
      <c r="C22" s="7">
        <v>0.1051</v>
      </c>
      <c r="D22" s="8">
        <v>538.27</v>
      </c>
      <c r="E22" s="6">
        <v>0.56999999999999995</v>
      </c>
      <c r="F22" s="6">
        <v>89.6</v>
      </c>
      <c r="G22" s="1">
        <v>0.3</v>
      </c>
      <c r="H22" s="7">
        <v>0.15587999999999999</v>
      </c>
      <c r="I22" s="9">
        <v>4.4999999999999999E-4</v>
      </c>
      <c r="J22" s="7">
        <v>1.0303</v>
      </c>
      <c r="K22" s="9">
        <v>1.1000000000000001E-3</v>
      </c>
      <c r="L22" s="10">
        <v>17.873000000000001</v>
      </c>
      <c r="M22" s="10">
        <v>0.06</v>
      </c>
      <c r="N22" s="11">
        <v>3589</v>
      </c>
      <c r="O22" s="14">
        <v>17.783000000000001</v>
      </c>
      <c r="P22" s="14">
        <v>0.06</v>
      </c>
      <c r="Q22" s="9">
        <f>(N22/1000)+1</f>
        <v>4.5890000000000004</v>
      </c>
      <c r="R22" s="9">
        <f>P22/1000</f>
        <v>5.9999999999999995E-5</v>
      </c>
      <c r="T22" s="6"/>
    </row>
    <row r="23" spans="1:20" x14ac:dyDescent="0.3">
      <c r="A23" s="6" t="s">
        <v>50</v>
      </c>
      <c r="B23" s="15" t="s">
        <v>30</v>
      </c>
      <c r="C23" s="7">
        <v>9.9599999999999994E-2</v>
      </c>
      <c r="D23" s="8">
        <v>399.83</v>
      </c>
      <c r="E23" s="6">
        <v>0.39</v>
      </c>
      <c r="F23" s="6">
        <v>96.2</v>
      </c>
      <c r="G23" s="1">
        <v>0.3</v>
      </c>
      <c r="H23" s="7">
        <v>0.17086999999999999</v>
      </c>
      <c r="I23" s="9">
        <v>3.8999999999999999E-4</v>
      </c>
      <c r="J23" s="7">
        <v>1.0304</v>
      </c>
      <c r="K23" s="9">
        <v>1.1999999999999999E-3</v>
      </c>
      <c r="L23" s="10">
        <v>19.753</v>
      </c>
      <c r="M23" s="10">
        <v>5.6000000000000001E-2</v>
      </c>
      <c r="N23" s="11">
        <v>11032</v>
      </c>
      <c r="O23" s="14">
        <v>19.675000000000001</v>
      </c>
      <c r="P23" s="14">
        <v>5.6000000000000001E-2</v>
      </c>
      <c r="Q23" s="9">
        <f>(N23/1000)+1</f>
        <v>12.032</v>
      </c>
      <c r="R23" s="9">
        <f>P23/1000</f>
        <v>5.5999999999999999E-5</v>
      </c>
      <c r="T23" s="6"/>
    </row>
    <row r="24" spans="1:20" x14ac:dyDescent="0.3">
      <c r="A24" s="6" t="s">
        <v>51</v>
      </c>
      <c r="B24" s="15" t="s">
        <v>2</v>
      </c>
      <c r="C24" s="7">
        <v>0.121</v>
      </c>
      <c r="D24" s="8">
        <v>603</v>
      </c>
      <c r="E24" s="12">
        <v>0.5</v>
      </c>
      <c r="F24" s="6">
        <v>99.2</v>
      </c>
      <c r="G24" s="1">
        <v>0.2</v>
      </c>
      <c r="H24" s="7">
        <v>0.18010000000000001</v>
      </c>
      <c r="I24" s="9">
        <v>8.0000000000000004E-4</v>
      </c>
      <c r="J24" s="7">
        <v>1.0285</v>
      </c>
      <c r="K24" s="9">
        <v>1.6999999999999999E-3</v>
      </c>
      <c r="L24" s="10">
        <v>20.966999999999999</v>
      </c>
      <c r="M24" s="10">
        <v>0.113</v>
      </c>
      <c r="N24" s="11">
        <v>424.8</v>
      </c>
      <c r="O24" s="14">
        <v>20.84</v>
      </c>
      <c r="P24" s="14">
        <v>0.13100000000000001</v>
      </c>
      <c r="Q24" s="9">
        <v>1.0302</v>
      </c>
      <c r="R24" s="9">
        <v>1.8E-3</v>
      </c>
      <c r="T24" s="6"/>
    </row>
    <row r="25" spans="1:20" x14ac:dyDescent="0.3">
      <c r="A25" s="6" t="s">
        <v>49</v>
      </c>
      <c r="B25" s="15" t="s">
        <v>10</v>
      </c>
      <c r="C25" s="7">
        <v>6.966E-2</v>
      </c>
      <c r="D25" s="8">
        <v>558.47040214902495</v>
      </c>
      <c r="E25" s="12">
        <v>1.4542753979085785</v>
      </c>
      <c r="F25" s="6">
        <v>104.2</v>
      </c>
      <c r="G25" s="1">
        <v>0.2</v>
      </c>
      <c r="H25" s="7">
        <v>0.18390476513581525</v>
      </c>
      <c r="I25" s="9">
        <v>7.300629860959194E-4</v>
      </c>
      <c r="J25" s="7">
        <v>1.0252767545388179</v>
      </c>
      <c r="K25" s="9">
        <v>2.1412905585704725E-3</v>
      </c>
      <c r="L25" s="10">
        <v>21.468228209815479</v>
      </c>
      <c r="M25" s="10">
        <v>0.10742097786994804</v>
      </c>
      <c r="N25" s="11">
        <v>9918.4701376676967</v>
      </c>
      <c r="O25" s="14">
        <v>21.536922000000001</v>
      </c>
      <c r="P25" s="14">
        <v>0.10393295</v>
      </c>
      <c r="Q25" s="9">
        <v>1.0269058</v>
      </c>
      <c r="R25" s="9">
        <v>2.2273233999999999E-3</v>
      </c>
      <c r="T25" s="6"/>
    </row>
    <row r="26" spans="1:20" x14ac:dyDescent="0.3">
      <c r="A26" s="6" t="s">
        <v>49</v>
      </c>
      <c r="B26" s="15" t="s">
        <v>9</v>
      </c>
      <c r="C26" s="7">
        <v>4.4990000000000002E-2</v>
      </c>
      <c r="D26" s="8">
        <v>507.75002613150758</v>
      </c>
      <c r="E26" s="12">
        <v>1.1968827885124178</v>
      </c>
      <c r="F26" s="6">
        <v>109.2</v>
      </c>
      <c r="G26" s="1">
        <v>0.2</v>
      </c>
      <c r="H26" s="7">
        <v>0.20957922494988779</v>
      </c>
      <c r="I26" s="9">
        <v>8.0982639870175676E-4</v>
      </c>
      <c r="J26" s="7">
        <v>1.0260820399303279</v>
      </c>
      <c r="K26" s="9">
        <v>2.0715606743053035E-3</v>
      </c>
      <c r="L26" s="10">
        <v>24.810464691053038</v>
      </c>
      <c r="M26" s="10">
        <v>0.12283198476044049</v>
      </c>
      <c r="N26" s="11">
        <v>1860.2275532592887</v>
      </c>
      <c r="O26" s="14">
        <v>24.891995999999999</v>
      </c>
      <c r="P26" s="14">
        <v>0.12189889</v>
      </c>
      <c r="Q26" s="9">
        <v>1.0279897</v>
      </c>
      <c r="R26" s="9">
        <v>2.2610892E-3</v>
      </c>
      <c r="T26" s="6"/>
    </row>
    <row r="27" spans="1:20" x14ac:dyDescent="0.3">
      <c r="A27" s="6" t="s">
        <v>50</v>
      </c>
      <c r="B27" s="15" t="s">
        <v>31</v>
      </c>
      <c r="C27" s="7">
        <v>0.10050000000000001</v>
      </c>
      <c r="D27" s="8">
        <v>185.43</v>
      </c>
      <c r="E27" s="6">
        <v>0.18</v>
      </c>
      <c r="F27" s="6">
        <v>113.2</v>
      </c>
      <c r="G27" s="1">
        <v>0.3</v>
      </c>
      <c r="H27" s="7">
        <v>0.26779999999999998</v>
      </c>
      <c r="I27" s="9">
        <v>8.0000000000000004E-4</v>
      </c>
      <c r="J27" s="7">
        <v>1.0251999999999999</v>
      </c>
      <c r="K27" s="9">
        <v>1.1999999999999999E-3</v>
      </c>
      <c r="L27" s="10">
        <v>32.97</v>
      </c>
      <c r="M27" s="10">
        <v>0.124</v>
      </c>
      <c r="N27" s="11">
        <v>2650</v>
      </c>
      <c r="O27" s="14">
        <v>32.856000000000002</v>
      </c>
      <c r="P27" s="14">
        <v>0.126</v>
      </c>
      <c r="Q27" s="9">
        <f>(N27/1000)+1</f>
        <v>3.65</v>
      </c>
      <c r="R27" s="9">
        <f>P27/1000</f>
        <v>1.26E-4</v>
      </c>
      <c r="T27" s="6"/>
    </row>
    <row r="28" spans="1:20" x14ac:dyDescent="0.3">
      <c r="A28" s="6" t="s">
        <v>49</v>
      </c>
      <c r="B28" s="15" t="s">
        <v>8</v>
      </c>
      <c r="C28" s="7">
        <v>4.9439999999999998E-2</v>
      </c>
      <c r="D28" s="8">
        <v>377.41676374442505</v>
      </c>
      <c r="E28" s="12">
        <v>0.63905068592416503</v>
      </c>
      <c r="F28" s="6">
        <v>114.2</v>
      </c>
      <c r="G28" s="1">
        <v>0.2</v>
      </c>
      <c r="H28" s="7">
        <v>0.2707644678326</v>
      </c>
      <c r="I28" s="9">
        <v>1.1247797332586457E-3</v>
      </c>
      <c r="J28" s="7">
        <v>1.0208676051175336</v>
      </c>
      <c r="K28" s="9">
        <v>1.6547511806592839E-3</v>
      </c>
      <c r="L28" s="10">
        <v>33.491777376524787</v>
      </c>
      <c r="M28" s="10">
        <v>0.17627784030585733</v>
      </c>
      <c r="N28" s="11">
        <v>2521.2234876251719</v>
      </c>
      <c r="O28" s="14">
        <v>33.575763999999999</v>
      </c>
      <c r="P28" s="14">
        <v>0.17368344999999999</v>
      </c>
      <c r="Q28" s="9">
        <v>1.0229682</v>
      </c>
      <c r="R28" s="9">
        <v>1.8430555000000001E-3</v>
      </c>
      <c r="T28" s="6"/>
    </row>
    <row r="29" spans="1:20" x14ac:dyDescent="0.3">
      <c r="A29" s="6" t="s">
        <v>50</v>
      </c>
      <c r="B29" s="15" t="s">
        <v>32</v>
      </c>
      <c r="C29" s="7">
        <v>0.12870000000000001</v>
      </c>
      <c r="D29" s="8">
        <v>153.61000000000001</v>
      </c>
      <c r="E29" s="6">
        <v>0.3</v>
      </c>
      <c r="F29" s="6">
        <v>116.2</v>
      </c>
      <c r="G29" s="1">
        <v>0.3</v>
      </c>
      <c r="H29" s="7">
        <v>0.31580000000000003</v>
      </c>
      <c r="I29" s="9">
        <v>1.1000000000000001E-3</v>
      </c>
      <c r="J29" s="7">
        <v>1.0253000000000001</v>
      </c>
      <c r="K29" s="9">
        <v>2.1000000000000003E-3</v>
      </c>
      <c r="L29" s="10">
        <v>40.073</v>
      </c>
      <c r="M29" s="10">
        <v>0.192</v>
      </c>
      <c r="N29" s="11">
        <v>1520</v>
      </c>
      <c r="O29" s="14">
        <v>39.914000000000001</v>
      </c>
      <c r="P29" s="14">
        <v>0.19700000000000001</v>
      </c>
      <c r="Q29" s="9">
        <f>(N29/1000)+1</f>
        <v>2.52</v>
      </c>
      <c r="R29" s="9">
        <f>P29/1000</f>
        <v>1.9700000000000002E-4</v>
      </c>
      <c r="T29" s="6"/>
    </row>
    <row r="30" spans="1:20" x14ac:dyDescent="0.3">
      <c r="A30" s="6" t="s">
        <v>51</v>
      </c>
      <c r="B30" s="15" t="s">
        <v>18</v>
      </c>
      <c r="C30" s="7">
        <v>0.152</v>
      </c>
      <c r="D30" s="8">
        <v>191</v>
      </c>
      <c r="E30" s="12">
        <v>0.4</v>
      </c>
      <c r="F30" s="6">
        <v>117.2</v>
      </c>
      <c r="G30" s="1">
        <v>0.2</v>
      </c>
      <c r="H30" s="7">
        <v>0.31830000000000003</v>
      </c>
      <c r="I30" s="9">
        <v>1.1999999999999999E-3</v>
      </c>
      <c r="J30" s="7">
        <v>1.0289999999999999</v>
      </c>
      <c r="K30" s="9">
        <v>1.5E-3</v>
      </c>
      <c r="L30" s="10">
        <v>40.283000000000001</v>
      </c>
      <c r="M30" s="10">
        <v>0.20100000000000001</v>
      </c>
      <c r="N30" s="11">
        <v>88.3</v>
      </c>
      <c r="O30" s="14">
        <v>39.65</v>
      </c>
      <c r="P30" s="14">
        <v>0.61</v>
      </c>
      <c r="Q30" s="9">
        <v>1.0325</v>
      </c>
      <c r="R30" s="9">
        <v>1.6999999999999999E-3</v>
      </c>
      <c r="T30" s="6"/>
    </row>
    <row r="31" spans="1:20" x14ac:dyDescent="0.3">
      <c r="A31" s="6" t="s">
        <v>50</v>
      </c>
      <c r="B31" s="15" t="s">
        <v>33</v>
      </c>
      <c r="C31" s="7">
        <v>0.1085</v>
      </c>
      <c r="D31" s="8">
        <v>181.42</v>
      </c>
      <c r="E31" s="6">
        <v>0.2</v>
      </c>
      <c r="F31" s="6">
        <v>138.19999999999999</v>
      </c>
      <c r="G31" s="1">
        <v>0.3</v>
      </c>
      <c r="H31" s="7">
        <v>0.31759999999999999</v>
      </c>
      <c r="I31" s="9">
        <v>1.1999999999999999E-3</v>
      </c>
      <c r="J31" s="7">
        <v>1.0277000000000001</v>
      </c>
      <c r="K31" s="9">
        <v>1.6000000000000001E-3</v>
      </c>
      <c r="L31" s="10">
        <v>40.244</v>
      </c>
      <c r="M31" s="10">
        <v>0.20100000000000001</v>
      </c>
      <c r="N31" s="11">
        <v>1671</v>
      </c>
      <c r="O31" s="14">
        <v>40.093000000000004</v>
      </c>
      <c r="P31" s="14">
        <v>0.20499999999999999</v>
      </c>
      <c r="Q31" s="9">
        <f>(N31/1000)+1</f>
        <v>2.6710000000000003</v>
      </c>
      <c r="R31" s="9">
        <f>P31/1000</f>
        <v>2.05E-4</v>
      </c>
      <c r="T31" s="6"/>
    </row>
    <row r="32" spans="1:20" x14ac:dyDescent="0.3">
      <c r="A32" s="6" t="s">
        <v>51</v>
      </c>
      <c r="B32" s="15" t="s">
        <v>19</v>
      </c>
      <c r="C32" s="7">
        <v>0.183</v>
      </c>
      <c r="D32" s="8">
        <v>202</v>
      </c>
      <c r="E32" s="12">
        <v>0.6</v>
      </c>
      <c r="F32" s="6">
        <v>154.19999999999999</v>
      </c>
      <c r="G32" s="1">
        <v>0.2</v>
      </c>
      <c r="H32" s="7">
        <v>0.32829999999999998</v>
      </c>
      <c r="I32" s="9">
        <v>1.1999999999999999E-3</v>
      </c>
      <c r="J32" s="7">
        <v>1.0325</v>
      </c>
      <c r="K32" s="9">
        <v>1.5E-3</v>
      </c>
      <c r="L32" s="10">
        <v>41.631999999999998</v>
      </c>
      <c r="M32" s="10">
        <v>0.19400000000000001</v>
      </c>
      <c r="N32" s="11">
        <v>470.7</v>
      </c>
      <c r="O32" s="14">
        <v>41.46</v>
      </c>
      <c r="P32" s="14">
        <v>0.23</v>
      </c>
      <c r="Q32" s="9">
        <v>1.0365</v>
      </c>
      <c r="R32" s="9">
        <v>1.6999999999999999E-3</v>
      </c>
      <c r="T32" s="6"/>
    </row>
    <row r="33" spans="1:20" x14ac:dyDescent="0.3">
      <c r="A33" s="6" t="s">
        <v>51</v>
      </c>
      <c r="B33" s="15" t="s">
        <v>1</v>
      </c>
      <c r="C33" s="7">
        <v>0.122</v>
      </c>
      <c r="D33" s="8">
        <v>219</v>
      </c>
      <c r="E33" s="12">
        <v>0.8</v>
      </c>
      <c r="F33" s="6">
        <v>167.8</v>
      </c>
      <c r="G33" s="1">
        <v>0.2</v>
      </c>
      <c r="H33" s="7">
        <v>0.33289999999999997</v>
      </c>
      <c r="I33" s="9">
        <v>1.8E-3</v>
      </c>
      <c r="J33" s="7">
        <v>1.0323</v>
      </c>
      <c r="K33" s="9">
        <v>2.0999999999999999E-3</v>
      </c>
      <c r="L33" s="10">
        <v>42.368000000000002</v>
      </c>
      <c r="M33" s="10">
        <v>0.30199999999999999</v>
      </c>
      <c r="N33" s="11">
        <v>453.2</v>
      </c>
      <c r="O33" s="14">
        <v>42.18</v>
      </c>
      <c r="P33" s="14">
        <v>0.32</v>
      </c>
      <c r="Q33" s="9">
        <v>1.0364</v>
      </c>
      <c r="R33" s="9">
        <v>2.3999999999999998E-3</v>
      </c>
      <c r="T33" s="6"/>
    </row>
    <row r="34" spans="1:20" x14ac:dyDescent="0.3">
      <c r="A34" s="6" t="s">
        <v>51</v>
      </c>
      <c r="B34" s="15" t="s">
        <v>0</v>
      </c>
      <c r="C34" s="7">
        <v>0.15</v>
      </c>
      <c r="D34" s="8">
        <v>210</v>
      </c>
      <c r="E34" s="12">
        <v>1.01</v>
      </c>
      <c r="F34" s="6">
        <v>185.2</v>
      </c>
      <c r="G34" s="1">
        <v>0.2</v>
      </c>
      <c r="H34" s="7">
        <v>0.3367</v>
      </c>
      <c r="I34" s="9">
        <v>1.4E-3</v>
      </c>
      <c r="J34" s="7">
        <v>1.0311999999999999</v>
      </c>
      <c r="K34" s="9">
        <v>1.6000000000000001E-3</v>
      </c>
      <c r="L34" s="10">
        <v>43</v>
      </c>
      <c r="M34" s="10">
        <v>0.23899999999999999</v>
      </c>
      <c r="N34" s="11">
        <v>147.9</v>
      </c>
      <c r="O34" s="14">
        <v>42.58</v>
      </c>
      <c r="P34" s="14">
        <v>0.43</v>
      </c>
      <c r="Q34" s="9">
        <v>1.0351999999999999</v>
      </c>
      <c r="R34" s="9">
        <v>1.8E-3</v>
      </c>
      <c r="T34" s="6"/>
    </row>
    <row r="35" spans="1:20" x14ac:dyDescent="0.3">
      <c r="A35" s="6" t="s">
        <v>49</v>
      </c>
      <c r="B35" s="15" t="s">
        <v>7</v>
      </c>
      <c r="C35" s="7">
        <v>0.10111000000000001</v>
      </c>
      <c r="D35" s="8">
        <v>232.31123915362627</v>
      </c>
      <c r="E35" s="12">
        <v>0.51128317062321782</v>
      </c>
      <c r="F35" s="6">
        <v>189.8</v>
      </c>
      <c r="G35" s="1">
        <v>0.2</v>
      </c>
      <c r="H35" s="7">
        <v>0.3384962661253933</v>
      </c>
      <c r="I35" s="9">
        <v>2.0190868253745341E-3</v>
      </c>
      <c r="J35" s="7">
        <v>1.0305812641728886</v>
      </c>
      <c r="K35" s="9">
        <v>2.7054942295849198E-3</v>
      </c>
      <c r="L35" s="10">
        <v>43.238275728584824</v>
      </c>
      <c r="M35" s="10">
        <v>0.3493828551518342</v>
      </c>
      <c r="N35" s="11">
        <v>1684.8553305404216</v>
      </c>
      <c r="O35" s="14">
        <v>43.326442999999998</v>
      </c>
      <c r="P35" s="14">
        <v>0.34900403000000002</v>
      </c>
      <c r="Q35" s="9">
        <v>1.0345876000000001</v>
      </c>
      <c r="R35" s="9">
        <v>3.0358832000000001E-3</v>
      </c>
      <c r="T35" s="6"/>
    </row>
    <row r="36" spans="1:20" x14ac:dyDescent="0.3">
      <c r="A36" s="6" t="s">
        <v>49</v>
      </c>
      <c r="B36" s="15" t="s">
        <v>6</v>
      </c>
      <c r="C36" s="7">
        <v>9.5240000000000005E-2</v>
      </c>
      <c r="D36" s="8">
        <v>276.60149466111937</v>
      </c>
      <c r="E36" s="12">
        <v>0.47850044660969071</v>
      </c>
      <c r="F36" s="6">
        <v>191.8</v>
      </c>
      <c r="G36" s="1">
        <v>0.2</v>
      </c>
      <c r="H36" s="7">
        <v>0.3597278827466211</v>
      </c>
      <c r="I36" s="9">
        <v>1.8358116558197086E-3</v>
      </c>
      <c r="J36" s="7">
        <v>1.0177218033769067</v>
      </c>
      <c r="K36" s="9">
        <v>2.0638379871774984E-3</v>
      </c>
      <c r="L36" s="10">
        <v>47.402327754389042</v>
      </c>
      <c r="M36" s="10">
        <v>0.32946292677128386</v>
      </c>
      <c r="N36" s="11">
        <v>1674.7687523405534</v>
      </c>
      <c r="O36" s="14">
        <v>47.488166999999997</v>
      </c>
      <c r="P36" s="14">
        <v>0.32753742000000002</v>
      </c>
      <c r="Q36" s="9">
        <v>1.0202426</v>
      </c>
      <c r="R36" s="9">
        <v>2.4054453000000001E-3</v>
      </c>
      <c r="T36" s="6"/>
    </row>
    <row r="37" spans="1:20" x14ac:dyDescent="0.3">
      <c r="A37" s="6" t="s">
        <v>51</v>
      </c>
      <c r="B37" s="15" t="s">
        <v>11</v>
      </c>
      <c r="C37" s="7">
        <v>3.5400000000000001E-2</v>
      </c>
      <c r="D37" s="8">
        <v>221</v>
      </c>
      <c r="E37" s="12">
        <v>17</v>
      </c>
      <c r="F37" s="6">
        <v>192.8</v>
      </c>
      <c r="G37" s="1">
        <v>0.9</v>
      </c>
      <c r="H37" s="7">
        <v>0.3614</v>
      </c>
      <c r="I37" s="9">
        <v>2.0999999999999999E-3</v>
      </c>
      <c r="J37" s="7">
        <v>1.0159</v>
      </c>
      <c r="K37" s="9">
        <v>3.8E-3</v>
      </c>
      <c r="L37" s="10">
        <v>47.881999999999998</v>
      </c>
      <c r="M37" s="10">
        <v>0.42199999999999999</v>
      </c>
      <c r="N37" s="11">
        <v>163.5</v>
      </c>
      <c r="O37" s="14">
        <v>47.46</v>
      </c>
      <c r="P37" s="14">
        <v>0.55000000000000004</v>
      </c>
      <c r="Q37" s="9">
        <v>1.0182</v>
      </c>
      <c r="R37" s="9">
        <v>4.3E-3</v>
      </c>
      <c r="T37" s="6"/>
    </row>
    <row r="38" spans="1:20" x14ac:dyDescent="0.3">
      <c r="A38" s="6" t="s">
        <v>50</v>
      </c>
      <c r="B38" s="15" t="s">
        <v>34</v>
      </c>
      <c r="C38" s="7">
        <v>0.1181</v>
      </c>
      <c r="D38" s="8">
        <v>130.47</v>
      </c>
      <c r="E38" s="6">
        <v>0.24</v>
      </c>
      <c r="F38" s="6">
        <v>199.8</v>
      </c>
      <c r="G38" s="1">
        <v>0.3</v>
      </c>
      <c r="H38" s="7">
        <v>0.36230000000000001</v>
      </c>
      <c r="I38" s="9">
        <v>1.1999999999999999E-3</v>
      </c>
      <c r="J38" s="7">
        <v>1.0187999999999999</v>
      </c>
      <c r="K38" s="9">
        <v>2E-3</v>
      </c>
      <c r="L38" s="10">
        <v>47.848999999999997</v>
      </c>
      <c r="M38" s="10">
        <v>0.23200000000000001</v>
      </c>
      <c r="N38" s="11">
        <v>1274.0999999999999</v>
      </c>
      <c r="O38" s="14">
        <v>47.656999999999996</v>
      </c>
      <c r="P38" s="14">
        <v>0.23899999999999999</v>
      </c>
      <c r="Q38" s="9">
        <f>(N38/1000)+1</f>
        <v>2.2740999999999998</v>
      </c>
      <c r="R38" s="9">
        <f>P38/1000</f>
        <v>2.3899999999999998E-4</v>
      </c>
      <c r="T38" s="6"/>
    </row>
    <row r="39" spans="1:20" x14ac:dyDescent="0.3">
      <c r="D39" s="5"/>
      <c r="I39" s="4"/>
      <c r="N39" s="5"/>
    </row>
    <row r="40" spans="1:20" x14ac:dyDescent="0.3">
      <c r="A40" s="22" t="s">
        <v>59</v>
      </c>
      <c r="D40" s="5"/>
      <c r="N40" s="5"/>
    </row>
    <row r="41" spans="1:20" x14ac:dyDescent="0.3">
      <c r="D41" s="5"/>
      <c r="N41" s="5"/>
    </row>
  </sheetData>
  <sortState xmlns:xlrd2="http://schemas.microsoft.com/office/spreadsheetml/2017/richdata2" ref="A3:R38">
    <sortCondition ref="F3:F38"/>
  </sortState>
  <mergeCells count="9">
    <mergeCell ref="L1:M1"/>
    <mergeCell ref="O1:P1"/>
    <mergeCell ref="Q1:R1"/>
    <mergeCell ref="A1:A2"/>
    <mergeCell ref="B1:B2"/>
    <mergeCell ref="D1:E1"/>
    <mergeCell ref="F1:G1"/>
    <mergeCell ref="H1:I1"/>
    <mergeCell ref="J1:K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TABLE_FINAL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</dc:creator>
  <cp:lastModifiedBy>Andrea COLUMBU</cp:lastModifiedBy>
  <dcterms:created xsi:type="dcterms:W3CDTF">2019-07-11T14:53:15Z</dcterms:created>
  <dcterms:modified xsi:type="dcterms:W3CDTF">2022-07-26T12:37:15Z</dcterms:modified>
</cp:coreProperties>
</file>