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ResWA\TableS1\"/>
    </mc:Choice>
  </mc:AlternateContent>
  <xr:revisionPtr revIDLastSave="0" documentId="13_ncr:1_{BDA9D15F-F38E-4A5F-917B-D3AED455A16C}" xr6:coauthVersionLast="36" xr6:coauthVersionMax="36" xr10:uidLastSave="{00000000-0000-0000-0000-000000000000}"/>
  <bookViews>
    <workbookView xWindow="0" yWindow="0" windowWidth="20490" windowHeight="7545" xr2:uid="{EE5CA661-F5F1-41C3-AB39-53B730FF5864}"/>
  </bookViews>
  <sheets>
    <sheet name="Table S1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6" i="4" l="1"/>
  <c r="L16" i="4" s="1"/>
  <c r="K21" i="4"/>
  <c r="L21" i="4" s="1"/>
  <c r="K23" i="4"/>
  <c r="L23" i="4" s="1"/>
  <c r="K20" i="4"/>
  <c r="L20" i="4" s="1"/>
  <c r="K10" i="4"/>
  <c r="L10" i="4" s="1"/>
  <c r="K11" i="4"/>
  <c r="L11" i="4" s="1"/>
  <c r="K12" i="4"/>
  <c r="L12" i="4" s="1"/>
  <c r="K9" i="4"/>
  <c r="L9" i="4" s="1"/>
</calcChain>
</file>

<file path=xl/sharedStrings.xml><?xml version="1.0" encoding="utf-8"?>
<sst xmlns="http://schemas.openxmlformats.org/spreadsheetml/2006/main" count="281" uniqueCount="160">
  <si>
    <t>Senegal</t>
  </si>
  <si>
    <t>Benin</t>
  </si>
  <si>
    <t>Cabinda</t>
  </si>
  <si>
    <t>Angola</t>
  </si>
  <si>
    <t>Donax rugosus</t>
  </si>
  <si>
    <t>Pointe Noire</t>
  </si>
  <si>
    <t>Saint Louis</t>
  </si>
  <si>
    <t>Ostrea stentina</t>
  </si>
  <si>
    <t>Loango</t>
  </si>
  <si>
    <t>Gabon</t>
  </si>
  <si>
    <t>Museum #</t>
  </si>
  <si>
    <t>Species</t>
  </si>
  <si>
    <t>Location</t>
  </si>
  <si>
    <t>Country</t>
  </si>
  <si>
    <t>Luanda, beach</t>
  </si>
  <si>
    <t>Ahémé Lake</t>
  </si>
  <si>
    <t>Feb. 1910</t>
  </si>
  <si>
    <t>Dakar, backwaters of the "Marigot de Hann"</t>
  </si>
  <si>
    <t>Grand Bassam, beach</t>
  </si>
  <si>
    <t>Ivory Coast</t>
  </si>
  <si>
    <t>Jun. 1910</t>
  </si>
  <si>
    <t>May 1908</t>
  </si>
  <si>
    <t>Dakar, Bay of Hann, Pointe Bel Air, beach at low tide</t>
  </si>
  <si>
    <t>Nouadhibou</t>
  </si>
  <si>
    <t>Mauritania</t>
  </si>
  <si>
    <t>La Bouche du Roi, Grand Popo, beach</t>
  </si>
  <si>
    <t>Ndiago, beach</t>
  </si>
  <si>
    <t>Republic of Congo</t>
  </si>
  <si>
    <t>Dakar, Bay of Hann at low tide</t>
  </si>
  <si>
    <t>Lobito, Bay of Lobito, near the peninsula</t>
  </si>
  <si>
    <t>Jacqueville, beach</t>
  </si>
  <si>
    <t>Cotonou, Sea at a water depth of 20-25 meters</t>
  </si>
  <si>
    <t>Dakar, Bay of Hann</t>
  </si>
  <si>
    <t>Marocco</t>
  </si>
  <si>
    <t>Lagoon of Sidi Moussa south of El Jadida</t>
  </si>
  <si>
    <t>El Jadida, beach</t>
  </si>
  <si>
    <t>Bay of Cansado</t>
  </si>
  <si>
    <t>Sierra Leone</t>
  </si>
  <si>
    <t>Near Cape Saint Ann</t>
  </si>
  <si>
    <t>Apr. 1908</t>
  </si>
  <si>
    <t>Febr. 1910</t>
  </si>
  <si>
    <t>Dec. 1901</t>
  </si>
  <si>
    <t>Noudhibou, Pointe Chacal</t>
  </si>
  <si>
    <t>Port-Gentil</t>
  </si>
  <si>
    <t>Mohammedia</t>
  </si>
  <si>
    <t xml:space="preserve">Dakar, beach of Hann, posts of the pontoon </t>
  </si>
  <si>
    <t>Moçâmedes</t>
  </si>
  <si>
    <t>MNHN-IM-2022-4589</t>
  </si>
  <si>
    <t>MNHN-IM-2022-4590</t>
  </si>
  <si>
    <t>MNHN-IM-2022-4591</t>
  </si>
  <si>
    <t>MNHN-IM-2022-4592</t>
  </si>
  <si>
    <t>MNHN-IM-2022-4593</t>
  </si>
  <si>
    <t>MNHN-IM-2022-4594</t>
  </si>
  <si>
    <t>MNHN-IM-2022-4595</t>
  </si>
  <si>
    <t>MNHN-IM-2022-4596</t>
  </si>
  <si>
    <t>MNHN-IM-2022-4597</t>
  </si>
  <si>
    <t>MNHN-IM-2022-4598</t>
  </si>
  <si>
    <t>MNHN-IM-2022-4599</t>
  </si>
  <si>
    <t>MNHN-IM-2022-4600</t>
  </si>
  <si>
    <t>MNHN-IM-2022-4601</t>
  </si>
  <si>
    <t>MNHN-IM-2022-4602</t>
  </si>
  <si>
    <t>MNHN-IM-2022-4603</t>
  </si>
  <si>
    <t>MNHN-IM-2022-4604</t>
  </si>
  <si>
    <t>MNHN-IM-2022-4605</t>
  </si>
  <si>
    <t>MNHN-IM-2022-4606</t>
  </si>
  <si>
    <t>MNHN-IM-2022-4607</t>
  </si>
  <si>
    <t>MNHN-IM-2022-4608</t>
  </si>
  <si>
    <t>MNHN-IM-2022-4609</t>
  </si>
  <si>
    <t>MNHN-IM-2022-4610</t>
  </si>
  <si>
    <t>MNHN-IM-2022-4611</t>
  </si>
  <si>
    <t>MNHN-IM-2022-4612</t>
  </si>
  <si>
    <t>MNHN-IM-2022-4613</t>
  </si>
  <si>
    <t>MNHN-IM-2022-4614</t>
  </si>
  <si>
    <t>MNHN-IM-2022-4615</t>
  </si>
  <si>
    <t>MNHN-IM-2022-4616</t>
  </si>
  <si>
    <t>MNHN-IM-2022-4617</t>
  </si>
  <si>
    <t>MNHN-IM-2022-4618</t>
  </si>
  <si>
    <t>SacA-68821</t>
  </si>
  <si>
    <t>SacA-68822</t>
  </si>
  <si>
    <t>SacA-68823</t>
  </si>
  <si>
    <t>SacA-68824</t>
  </si>
  <si>
    <t>SacA-68825</t>
  </si>
  <si>
    <t>SacA-68826</t>
  </si>
  <si>
    <t>SacA-68827</t>
  </si>
  <si>
    <t>SacA-68828</t>
  </si>
  <si>
    <t>SacA-68829</t>
  </si>
  <si>
    <t>SacA-68830</t>
  </si>
  <si>
    <t>SacA-68831</t>
  </si>
  <si>
    <t>SacA-68832</t>
  </si>
  <si>
    <t>SacA-68833</t>
  </si>
  <si>
    <t>SacA-68834</t>
  </si>
  <si>
    <t>SacA-68835</t>
  </si>
  <si>
    <t>SacA-68836</t>
  </si>
  <si>
    <t>SacA-68820</t>
  </si>
  <si>
    <t>SacA-68815</t>
  </si>
  <si>
    <t>SacA-68816</t>
  </si>
  <si>
    <t>SacA-68817</t>
  </si>
  <si>
    <t>SacA-68818</t>
  </si>
  <si>
    <t>SacA-68819</t>
  </si>
  <si>
    <t>SacA-68807</t>
  </si>
  <si>
    <t>SacA-68808</t>
  </si>
  <si>
    <t>SacA-68809</t>
  </si>
  <si>
    <t>SacA-68810</t>
  </si>
  <si>
    <t>SacA-68811</t>
  </si>
  <si>
    <t>SacA-68812</t>
  </si>
  <si>
    <t>SacA-68813</t>
  </si>
  <si>
    <t>SacA-68814</t>
  </si>
  <si>
    <t>Err</t>
  </si>
  <si>
    <t>Senilia senilis</t>
  </si>
  <si>
    <r>
      <t>F</t>
    </r>
    <r>
      <rPr>
        <b/>
        <vertAlign val="superscript"/>
        <sz val="10"/>
        <color theme="1"/>
        <rFont val="Times New Roman"/>
        <family val="1"/>
      </rPr>
      <t>14</t>
    </r>
    <r>
      <rPr>
        <b/>
        <sz val="10"/>
        <color theme="1"/>
        <rFont val="Times New Roman"/>
        <family val="1"/>
      </rPr>
      <t>C</t>
    </r>
  </si>
  <si>
    <r>
      <rPr>
        <i/>
        <sz val="10"/>
        <color theme="1"/>
        <rFont val="Times New Roman"/>
        <family val="1"/>
      </rPr>
      <t>ca</t>
    </r>
    <r>
      <rPr>
        <sz val="10"/>
        <color theme="1"/>
        <rFont val="Times New Roman"/>
        <family val="1"/>
      </rPr>
      <t>. 1885-1887</t>
    </r>
  </si>
  <si>
    <r>
      <rPr>
        <i/>
        <sz val="10"/>
        <color theme="1"/>
        <rFont val="Times New Roman"/>
        <family val="1"/>
      </rPr>
      <t>ca</t>
    </r>
    <r>
      <rPr>
        <sz val="10"/>
        <color theme="1"/>
        <rFont val="Times New Roman"/>
        <family val="1"/>
      </rPr>
      <t>. 1909-1910</t>
    </r>
  </si>
  <si>
    <r>
      <rPr>
        <i/>
        <sz val="10"/>
        <color theme="1"/>
        <rFont val="Times New Roman"/>
        <family val="1"/>
      </rPr>
      <t>ca</t>
    </r>
    <r>
      <rPr>
        <sz val="10"/>
        <color theme="1"/>
        <rFont val="Times New Roman"/>
        <family val="1"/>
      </rPr>
      <t>. 1910-1911</t>
    </r>
  </si>
  <si>
    <r>
      <rPr>
        <i/>
        <sz val="10"/>
        <color theme="1"/>
        <rFont val="Times New Roman"/>
        <family val="1"/>
      </rPr>
      <t>ca.</t>
    </r>
    <r>
      <rPr>
        <sz val="10"/>
        <color theme="1"/>
        <rFont val="Times New Roman"/>
        <family val="1"/>
      </rPr>
      <t xml:space="preserve"> 1909-1910</t>
    </r>
  </si>
  <si>
    <t>Bucardium ringens</t>
  </si>
  <si>
    <t>Pseudochama gryphina</t>
  </si>
  <si>
    <t>Lab #</t>
  </si>
  <si>
    <r>
      <t>ΔR (</t>
    </r>
    <r>
      <rPr>
        <b/>
        <vertAlign val="superscript"/>
        <sz val="10"/>
        <color theme="1"/>
        <rFont val="Times New Roman"/>
        <family val="1"/>
      </rPr>
      <t>14</t>
    </r>
    <r>
      <rPr>
        <b/>
        <sz val="10"/>
        <color theme="1"/>
        <rFont val="Times New Roman"/>
        <family val="1"/>
      </rPr>
      <t>C yrs)</t>
    </r>
  </si>
  <si>
    <r>
      <t>δ</t>
    </r>
    <r>
      <rPr>
        <b/>
        <vertAlign val="superscript"/>
        <sz val="10"/>
        <rFont val="Times New Roman"/>
        <family val="1"/>
      </rPr>
      <t>13</t>
    </r>
    <r>
      <rPr>
        <b/>
        <sz val="10"/>
        <rFont val="Times New Roman"/>
        <family val="1"/>
      </rPr>
      <t>C (</t>
    </r>
    <r>
      <rPr>
        <b/>
        <sz val="10"/>
        <rFont val="Calibri"/>
        <family val="2"/>
      </rPr>
      <t>‰</t>
    </r>
    <r>
      <rPr>
        <b/>
        <sz val="8"/>
        <rFont val="Times New Roman"/>
        <family val="1"/>
      </rPr>
      <t>)</t>
    </r>
  </si>
  <si>
    <r>
      <t>δ</t>
    </r>
    <r>
      <rPr>
        <b/>
        <vertAlign val="superscript"/>
        <sz val="10"/>
        <rFont val="Times New Roman"/>
        <family val="1"/>
      </rPr>
      <t>18</t>
    </r>
    <r>
      <rPr>
        <b/>
        <sz val="10"/>
        <rFont val="Times New Roman"/>
        <family val="1"/>
      </rPr>
      <t>O (‰)</t>
    </r>
  </si>
  <si>
    <t>18/12/1936 - 16/04/1937</t>
  </si>
  <si>
    <t>Ref</t>
  </si>
  <si>
    <t>This study</t>
  </si>
  <si>
    <t>AA-70001</t>
  </si>
  <si>
    <t>Anomia ephippium</t>
  </si>
  <si>
    <t>1912</t>
  </si>
  <si>
    <t>–</t>
  </si>
  <si>
    <t>Ndeye (2008)</t>
  </si>
  <si>
    <t>AA-70002</t>
  </si>
  <si>
    <t>Modiolus lulat</t>
  </si>
  <si>
    <t>AA-70007</t>
  </si>
  <si>
    <t>Tellina strigosa</t>
  </si>
  <si>
    <t>AA-70008</t>
  </si>
  <si>
    <t>Felania circularis</t>
  </si>
  <si>
    <t>El Mamghar</t>
  </si>
  <si>
    <t>Noudhibou (Port-Etienne)</t>
  </si>
  <si>
    <t>AA-70013</t>
  </si>
  <si>
    <t>Mactra glabatra</t>
  </si>
  <si>
    <t>Rufisque</t>
  </si>
  <si>
    <t>AA-70015</t>
  </si>
  <si>
    <t>Venus rosalina</t>
  </si>
  <si>
    <t>Gorée</t>
  </si>
  <si>
    <t>AA-70017</t>
  </si>
  <si>
    <t>GifA-100709</t>
  </si>
  <si>
    <t>Patella intermedia</t>
  </si>
  <si>
    <t>Dakar, Almadies</t>
  </si>
  <si>
    <r>
      <t xml:space="preserve">Table 1. AMS </t>
    </r>
    <r>
      <rPr>
        <b/>
        <vertAlign val="superscript"/>
        <sz val="12"/>
        <color theme="1"/>
        <rFont val="Times New Roman"/>
        <family val="1"/>
      </rPr>
      <t>14</t>
    </r>
    <r>
      <rPr>
        <b/>
        <sz val="12"/>
        <color theme="1"/>
        <rFont val="Times New Roman"/>
        <family val="1"/>
      </rPr>
      <t>C dates of modern pre-bomb bivalve shell samples from the coast of West Africa, and their carbon and oxygen stable isotopes and reservoir ages</t>
    </r>
  </si>
  <si>
    <r>
      <t>R (</t>
    </r>
    <r>
      <rPr>
        <b/>
        <vertAlign val="superscript"/>
        <sz val="10"/>
        <color theme="1"/>
        <rFont val="Times New Roman"/>
        <family val="1"/>
      </rPr>
      <t>14</t>
    </r>
    <r>
      <rPr>
        <b/>
        <sz val="10"/>
        <color theme="1"/>
        <rFont val="Times New Roman"/>
        <family val="1"/>
      </rPr>
      <t>C yrs)*</t>
    </r>
  </si>
  <si>
    <t>* samples from northern hemisphere were calculated using IntCal20 (reimer et al., 2020) and those from southern hemisphere using SHcal20 (Hogg et al., 2020)</t>
  </si>
  <si>
    <t>Republic of Guinea</t>
  </si>
  <si>
    <t>Los Islands, Roume Island at low tide</t>
  </si>
  <si>
    <t>Los Islands, Tamara Island</t>
  </si>
  <si>
    <t>Collection date (AD)</t>
  </si>
  <si>
    <r>
      <rPr>
        <b/>
        <vertAlign val="superscript"/>
        <sz val="10"/>
        <color theme="1"/>
        <rFont val="Times New Roman"/>
        <family val="1"/>
      </rPr>
      <t>14</t>
    </r>
    <r>
      <rPr>
        <b/>
        <sz val="10"/>
        <color theme="1"/>
        <rFont val="Times New Roman"/>
        <family val="1"/>
      </rPr>
      <t>C age (</t>
    </r>
    <r>
      <rPr>
        <b/>
        <vertAlign val="superscript"/>
        <sz val="10"/>
        <color theme="1"/>
        <rFont val="Times New Roman"/>
        <family val="1"/>
      </rPr>
      <t>14</t>
    </r>
    <r>
      <rPr>
        <b/>
        <sz val="10"/>
        <color theme="1"/>
        <rFont val="Times New Roman"/>
        <family val="1"/>
      </rPr>
      <t>C yrs BP)</t>
    </r>
  </si>
  <si>
    <t>Latitude  (°)</t>
  </si>
  <si>
    <t>Longitude (°)</t>
  </si>
  <si>
    <r>
      <t>This study</t>
    </r>
    <r>
      <rPr>
        <vertAlign val="superscript"/>
        <sz val="10"/>
        <color theme="1"/>
        <rFont val="Times New Roman"/>
        <family val="1"/>
      </rPr>
      <t>1</t>
    </r>
  </si>
  <si>
    <r>
      <t>This study</t>
    </r>
    <r>
      <rPr>
        <vertAlign val="superscript"/>
        <sz val="10"/>
        <color theme="1"/>
        <rFont val="Times New Roman"/>
        <family val="1"/>
      </rPr>
      <t>2</t>
    </r>
  </si>
  <si>
    <r>
      <rPr>
        <vertAlign val="superscript"/>
        <sz val="10"/>
        <color theme="1"/>
        <rFont val="Times New Roman"/>
        <family val="1"/>
      </rPr>
      <t>1</t>
    </r>
    <r>
      <rPr>
        <sz val="10"/>
        <color theme="1"/>
        <rFont val="Times New Roman"/>
        <family val="1"/>
      </rPr>
      <t>excluded from the weighted mean value as possible outliers</t>
    </r>
  </si>
  <si>
    <r>
      <rPr>
        <vertAlign val="super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excluded from the weighted mean value as part of the Ahémé Lake, which is probably not representative of the Atlantic Ocean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</si>
</sst>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color theme="1"/>
      <name val="Times New Roman"/>
      <family val="1"/>
    </font>
    <font>
      <b/>
      <sz val="10"/>
      <name val="Times New Roman"/>
      <family val="1"/>
    </font>
    <font>
      <b/>
      <vertAlign val="superscript"/>
      <sz val="10"/>
      <name val="Times New Roman"/>
      <family val="1"/>
    </font>
    <font>
      <b/>
      <vertAlign val="superscript"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i/>
      <sz val="10"/>
      <color theme="1"/>
      <name val="Times New Roman"/>
      <family val="1"/>
    </font>
    <font>
      <sz val="10"/>
      <name val="Times New Roman"/>
      <family val="1"/>
    </font>
    <font>
      <b/>
      <sz val="10"/>
      <name val="Calibri"/>
      <family val="2"/>
    </font>
    <font>
      <b/>
      <sz val="8"/>
      <name val="Times New Roman"/>
      <family val="1"/>
    </font>
    <font>
      <sz val="10"/>
      <color theme="1"/>
      <name val="Calibri"/>
      <family val="2"/>
    </font>
    <font>
      <b/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vertAlign val="superscript"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Fill="1" applyBorder="1" applyAlignment="1">
      <alignment vertical="center"/>
    </xf>
    <xf numFmtId="0" fontId="7" fillId="0" borderId="0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4" fontId="6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Border="1"/>
    <xf numFmtId="0" fontId="6" fillId="0" borderId="0" xfId="0" applyFont="1" applyFill="1" applyAlignment="1">
      <alignment horizontal="center"/>
    </xf>
    <xf numFmtId="2" fontId="9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1" fontId="6" fillId="0" borderId="0" xfId="0" applyNumberFormat="1" applyFont="1"/>
    <xf numFmtId="2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</cellXfs>
  <cellStyles count="2">
    <cellStyle name="Excel Built-in Normal" xfId="1" xr:uid="{36622B42-3648-6545-A8EE-6A711158B879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2117A-4EE7-428E-B7D3-E4918BEFD4B7}">
  <dimension ref="A1:U43"/>
  <sheetViews>
    <sheetView tabSelected="1" zoomScale="90" zoomScaleNormal="90" workbookViewId="0">
      <selection activeCell="D14" sqref="D14"/>
    </sheetView>
  </sheetViews>
  <sheetFormatPr baseColWidth="10" defaultRowHeight="12.75" x14ac:dyDescent="0.2"/>
  <cols>
    <col min="1" max="1" width="22.140625" style="6" customWidth="1"/>
    <col min="2" max="2" width="12.5703125" style="6" customWidth="1"/>
    <col min="3" max="3" width="22.28515625" style="14" customWidth="1"/>
    <col min="4" max="4" width="40.7109375" style="22" customWidth="1"/>
    <col min="5" max="5" width="16.42578125" style="9" bestFit="1" customWidth="1"/>
    <col min="6" max="6" width="15.42578125" style="16" customWidth="1"/>
    <col min="7" max="7" width="15" style="16" customWidth="1"/>
    <col min="8" max="8" width="24.28515625" style="16" customWidth="1"/>
    <col min="9" max="9" width="9.5703125" style="23" bestFit="1" customWidth="1"/>
    <col min="10" max="10" width="9.42578125" style="23" bestFit="1" customWidth="1"/>
    <col min="11" max="11" width="6" style="24" bestFit="1" customWidth="1"/>
    <col min="12" max="12" width="6.7109375" style="24" bestFit="1" customWidth="1"/>
    <col min="13" max="13" width="20.28515625" style="25" customWidth="1"/>
    <col min="14" max="14" width="4.140625" style="25" bestFit="1" customWidth="1"/>
    <col min="15" max="15" width="12.28515625" style="25" bestFit="1" customWidth="1"/>
    <col min="16" max="16" width="4.140625" style="25" bestFit="1" customWidth="1"/>
    <col min="17" max="17" width="11" style="6" bestFit="1" customWidth="1"/>
    <col min="18" max="18" width="4.140625" style="6" bestFit="1" customWidth="1"/>
    <col min="19" max="19" width="14.28515625" style="5" customWidth="1"/>
    <col min="20" max="16384" width="11.42578125" style="5"/>
  </cols>
  <sheetData>
    <row r="1" spans="1:21" ht="18.75" x14ac:dyDescent="0.2">
      <c r="A1" s="45" t="s">
        <v>146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</row>
    <row r="2" spans="1:21" ht="27" customHeight="1" x14ac:dyDescent="0.2">
      <c r="A2" s="1" t="s">
        <v>10</v>
      </c>
      <c r="B2" s="1" t="s">
        <v>116</v>
      </c>
      <c r="C2" s="27" t="s">
        <v>11</v>
      </c>
      <c r="D2" s="27" t="s">
        <v>12</v>
      </c>
      <c r="E2" s="40" t="s">
        <v>13</v>
      </c>
      <c r="F2" s="1" t="s">
        <v>154</v>
      </c>
      <c r="G2" s="1" t="s">
        <v>155</v>
      </c>
      <c r="H2" s="1" t="s">
        <v>152</v>
      </c>
      <c r="I2" s="28" t="s">
        <v>118</v>
      </c>
      <c r="J2" s="2" t="s">
        <v>119</v>
      </c>
      <c r="K2" s="3" t="s">
        <v>109</v>
      </c>
      <c r="L2" s="3" t="s">
        <v>107</v>
      </c>
      <c r="M2" s="4" t="s">
        <v>153</v>
      </c>
      <c r="N2" s="4" t="s">
        <v>107</v>
      </c>
      <c r="O2" s="4" t="s">
        <v>117</v>
      </c>
      <c r="P2" s="4" t="s">
        <v>107</v>
      </c>
      <c r="Q2" s="1" t="s">
        <v>147</v>
      </c>
      <c r="R2" s="1" t="s">
        <v>107</v>
      </c>
      <c r="S2" s="4" t="s">
        <v>121</v>
      </c>
    </row>
    <row r="3" spans="1:21" x14ac:dyDescent="0.2">
      <c r="A3" s="16" t="s">
        <v>73</v>
      </c>
      <c r="B3" s="7" t="s">
        <v>90</v>
      </c>
      <c r="C3" s="37" t="s">
        <v>7</v>
      </c>
      <c r="D3" s="8" t="s">
        <v>44</v>
      </c>
      <c r="E3" s="8" t="s">
        <v>33</v>
      </c>
      <c r="F3" s="16">
        <v>33.71</v>
      </c>
      <c r="G3" s="15">
        <v>-7.37</v>
      </c>
      <c r="H3" s="16">
        <v>1921</v>
      </c>
      <c r="I3" s="30">
        <v>1.189608757429488</v>
      </c>
      <c r="J3" s="30">
        <v>-0.23741463124473008</v>
      </c>
      <c r="K3" s="12">
        <v>0.94177719999999998</v>
      </c>
      <c r="L3" s="12">
        <v>2.0949000000000002E-3</v>
      </c>
      <c r="M3" s="13">
        <v>481.87195958240022</v>
      </c>
      <c r="N3" s="13">
        <v>17.848853043338408</v>
      </c>
      <c r="O3" s="16">
        <v>-122</v>
      </c>
      <c r="P3" s="16">
        <v>66</v>
      </c>
      <c r="Q3" s="26">
        <v>342</v>
      </c>
      <c r="R3" s="26">
        <v>21</v>
      </c>
      <c r="S3" s="43" t="s">
        <v>122</v>
      </c>
      <c r="T3" s="34"/>
      <c r="U3" s="41"/>
    </row>
    <row r="4" spans="1:21" ht="15.75" x14ac:dyDescent="0.2">
      <c r="A4" s="16" t="s">
        <v>67</v>
      </c>
      <c r="B4" s="7" t="s">
        <v>84</v>
      </c>
      <c r="C4" s="37" t="s">
        <v>7</v>
      </c>
      <c r="D4" s="8" t="s">
        <v>35</v>
      </c>
      <c r="E4" s="8" t="s">
        <v>33</v>
      </c>
      <c r="F4" s="15">
        <v>33.25</v>
      </c>
      <c r="G4" s="15">
        <v>-8.49</v>
      </c>
      <c r="H4" s="17">
        <v>3587</v>
      </c>
      <c r="I4" s="30">
        <v>0.71004006540500419</v>
      </c>
      <c r="J4" s="30">
        <v>-0.44842060240398507</v>
      </c>
      <c r="K4" s="12">
        <v>0.90329759999999992</v>
      </c>
      <c r="L4" s="12">
        <v>1.9759000000000001E-3</v>
      </c>
      <c r="M4" s="13">
        <v>816.98190002372735</v>
      </c>
      <c r="N4" s="13">
        <v>17.552432431442298</v>
      </c>
      <c r="O4" s="16">
        <v>209</v>
      </c>
      <c r="P4" s="16">
        <v>66</v>
      </c>
      <c r="Q4" s="26">
        <v>701</v>
      </c>
      <c r="R4" s="26">
        <v>21</v>
      </c>
      <c r="S4" s="43" t="s">
        <v>156</v>
      </c>
      <c r="T4" s="34"/>
      <c r="U4" s="41"/>
    </row>
    <row r="5" spans="1:21" ht="15.75" x14ac:dyDescent="0.2">
      <c r="A5" s="16" t="s">
        <v>66</v>
      </c>
      <c r="B5" s="7" t="s">
        <v>83</v>
      </c>
      <c r="C5" s="37" t="s">
        <v>7</v>
      </c>
      <c r="D5" s="8" t="s">
        <v>34</v>
      </c>
      <c r="E5" s="8" t="s">
        <v>33</v>
      </c>
      <c r="F5" s="15">
        <v>32.979999999999997</v>
      </c>
      <c r="G5" s="15">
        <v>-8.75</v>
      </c>
      <c r="H5" s="16">
        <v>1924</v>
      </c>
      <c r="I5" s="30">
        <v>-0.48384538153673229</v>
      </c>
      <c r="J5" s="30">
        <v>-0.13373418988061156</v>
      </c>
      <c r="K5" s="12">
        <v>0.87658939999999996</v>
      </c>
      <c r="L5" s="12">
        <v>2.0642E-3</v>
      </c>
      <c r="M5" s="13">
        <v>1058.0793132058725</v>
      </c>
      <c r="N5" s="13">
        <v>18.893938040828743</v>
      </c>
      <c r="O5" s="16">
        <v>454</v>
      </c>
      <c r="P5" s="16">
        <v>66</v>
      </c>
      <c r="Q5" s="26">
        <v>912</v>
      </c>
      <c r="R5" s="26">
        <v>21</v>
      </c>
      <c r="S5" s="43" t="s">
        <v>156</v>
      </c>
      <c r="T5" s="34"/>
      <c r="U5" s="41"/>
    </row>
    <row r="6" spans="1:21" x14ac:dyDescent="0.2">
      <c r="A6" s="16" t="s">
        <v>70</v>
      </c>
      <c r="B6" s="7" t="s">
        <v>87</v>
      </c>
      <c r="C6" s="37" t="s">
        <v>7</v>
      </c>
      <c r="D6" s="8" t="s">
        <v>42</v>
      </c>
      <c r="E6" s="8" t="s">
        <v>24</v>
      </c>
      <c r="F6" s="15">
        <v>20.91</v>
      </c>
      <c r="G6" s="15">
        <v>-17.04</v>
      </c>
      <c r="H6" s="16">
        <v>1948</v>
      </c>
      <c r="I6" s="30">
        <v>2.2799031858301175</v>
      </c>
      <c r="J6" s="30">
        <v>1.0222838036306672</v>
      </c>
      <c r="K6" s="12">
        <v>0.93805760000000005</v>
      </c>
      <c r="L6" s="12">
        <v>1.9578E-3</v>
      </c>
      <c r="M6" s="13">
        <v>513.66154640653588</v>
      </c>
      <c r="N6" s="13">
        <v>16.748031729200022</v>
      </c>
      <c r="O6" s="16">
        <v>-89</v>
      </c>
      <c r="P6" s="16">
        <v>62</v>
      </c>
      <c r="Q6" s="26">
        <v>319</v>
      </c>
      <c r="R6" s="26">
        <v>20</v>
      </c>
      <c r="S6" s="43" t="s">
        <v>122</v>
      </c>
      <c r="T6" s="34"/>
      <c r="U6" s="41"/>
    </row>
    <row r="7" spans="1:21" ht="15.75" x14ac:dyDescent="0.2">
      <c r="A7" s="16" t="s">
        <v>57</v>
      </c>
      <c r="B7" s="7" t="s">
        <v>103</v>
      </c>
      <c r="C7" s="37" t="s">
        <v>114</v>
      </c>
      <c r="D7" s="8" t="s">
        <v>23</v>
      </c>
      <c r="E7" s="8" t="s">
        <v>24</v>
      </c>
      <c r="F7" s="15">
        <v>20.88</v>
      </c>
      <c r="G7" s="15">
        <v>-17.04</v>
      </c>
      <c r="H7" s="16">
        <v>1908</v>
      </c>
      <c r="I7" s="30">
        <v>0.38389482173221173</v>
      </c>
      <c r="J7" s="30">
        <v>0.68163841008956738</v>
      </c>
      <c r="K7" s="12">
        <v>0.89811989999999997</v>
      </c>
      <c r="L7" s="12">
        <v>1.9694999999999999E-3</v>
      </c>
      <c r="M7" s="13">
        <v>863.15951141655205</v>
      </c>
      <c r="N7" s="13">
        <v>17.596394175271826</v>
      </c>
      <c r="O7" s="16">
        <v>255</v>
      </c>
      <c r="P7" s="16">
        <v>66</v>
      </c>
      <c r="Q7" s="26">
        <v>750</v>
      </c>
      <c r="R7" s="26">
        <v>21</v>
      </c>
      <c r="S7" s="43" t="s">
        <v>156</v>
      </c>
      <c r="T7" s="34"/>
      <c r="U7" s="41"/>
    </row>
    <row r="8" spans="1:21" x14ac:dyDescent="0.2">
      <c r="A8" s="16" t="s">
        <v>68</v>
      </c>
      <c r="B8" s="7" t="s">
        <v>85</v>
      </c>
      <c r="C8" s="37" t="s">
        <v>7</v>
      </c>
      <c r="D8" s="8" t="s">
        <v>36</v>
      </c>
      <c r="E8" s="8" t="s">
        <v>24</v>
      </c>
      <c r="F8" s="15">
        <v>20.88</v>
      </c>
      <c r="G8" s="15">
        <v>-17.04</v>
      </c>
      <c r="H8" s="16" t="s">
        <v>112</v>
      </c>
      <c r="I8" s="30">
        <v>2.08697666809296</v>
      </c>
      <c r="J8" s="30">
        <v>-0.32819258548128172</v>
      </c>
      <c r="K8" s="12">
        <v>0.9378341</v>
      </c>
      <c r="L8" s="12">
        <v>1.9592999999999998E-3</v>
      </c>
      <c r="M8" s="13">
        <v>515.57570329362647</v>
      </c>
      <c r="N8" s="13">
        <v>16.764840323963085</v>
      </c>
      <c r="O8" s="16">
        <v>-91</v>
      </c>
      <c r="P8" s="16">
        <v>66</v>
      </c>
      <c r="Q8" s="26">
        <v>397</v>
      </c>
      <c r="R8" s="26">
        <v>20</v>
      </c>
      <c r="S8" s="43" t="s">
        <v>122</v>
      </c>
      <c r="T8" s="34"/>
      <c r="U8" s="41"/>
    </row>
    <row r="9" spans="1:21" x14ac:dyDescent="0.2">
      <c r="A9" s="29" t="s">
        <v>126</v>
      </c>
      <c r="B9" s="7" t="s">
        <v>123</v>
      </c>
      <c r="C9" s="38" t="s">
        <v>124</v>
      </c>
      <c r="D9" s="8" t="s">
        <v>135</v>
      </c>
      <c r="E9" s="8" t="s">
        <v>24</v>
      </c>
      <c r="F9" s="30">
        <v>20.88</v>
      </c>
      <c r="G9" s="30">
        <v>-17.04</v>
      </c>
      <c r="H9" s="11" t="s">
        <v>125</v>
      </c>
      <c r="I9" s="30" t="s">
        <v>126</v>
      </c>
      <c r="J9" s="30" t="s">
        <v>126</v>
      </c>
      <c r="K9" s="12">
        <f>EXP(M9/-8033)</f>
        <v>0.93883582805642984</v>
      </c>
      <c r="L9" s="12">
        <f>K9-EXP((M9+N9)/-8033)</f>
        <v>3.6160619519384207E-3</v>
      </c>
      <c r="M9" s="13">
        <v>507</v>
      </c>
      <c r="N9" s="13">
        <v>31</v>
      </c>
      <c r="O9" s="16">
        <v>-99</v>
      </c>
      <c r="P9" s="16">
        <v>71</v>
      </c>
      <c r="Q9" s="35">
        <v>388</v>
      </c>
      <c r="R9" s="35">
        <v>32</v>
      </c>
      <c r="S9" s="43" t="s">
        <v>127</v>
      </c>
      <c r="T9" s="34"/>
      <c r="U9" s="41"/>
    </row>
    <row r="10" spans="1:21" x14ac:dyDescent="0.2">
      <c r="A10" s="29" t="s">
        <v>126</v>
      </c>
      <c r="B10" s="16" t="s">
        <v>130</v>
      </c>
      <c r="C10" s="37" t="s">
        <v>131</v>
      </c>
      <c r="D10" s="8" t="s">
        <v>135</v>
      </c>
      <c r="E10" s="8" t="s">
        <v>24</v>
      </c>
      <c r="F10" s="30">
        <v>20.88</v>
      </c>
      <c r="G10" s="30">
        <v>-17.04</v>
      </c>
      <c r="H10" s="16">
        <v>1908</v>
      </c>
      <c r="I10" s="30" t="s">
        <v>126</v>
      </c>
      <c r="J10" s="30" t="s">
        <v>126</v>
      </c>
      <c r="K10" s="12">
        <f>EXP(M10/-8033)</f>
        <v>0.93324268097157126</v>
      </c>
      <c r="L10" s="12">
        <f>K10-EXP((M10+N10)/-8033)</f>
        <v>3.5945191371450358E-3</v>
      </c>
      <c r="M10" s="33">
        <v>555</v>
      </c>
      <c r="N10" s="33">
        <v>31</v>
      </c>
      <c r="O10" s="33">
        <v>-53</v>
      </c>
      <c r="P10" s="33">
        <v>71</v>
      </c>
      <c r="Q10" s="35">
        <v>442</v>
      </c>
      <c r="R10" s="35">
        <v>33</v>
      </c>
      <c r="S10" s="43" t="s">
        <v>127</v>
      </c>
      <c r="T10" s="34"/>
      <c r="U10" s="41"/>
    </row>
    <row r="11" spans="1:21" x14ac:dyDescent="0.2">
      <c r="A11" s="29" t="s">
        <v>126</v>
      </c>
      <c r="B11" s="16" t="s">
        <v>132</v>
      </c>
      <c r="C11" s="37" t="s">
        <v>133</v>
      </c>
      <c r="D11" s="22" t="s">
        <v>134</v>
      </c>
      <c r="E11" s="8" t="s">
        <v>24</v>
      </c>
      <c r="F11" s="16">
        <v>19.350000000000001</v>
      </c>
      <c r="G11" s="15">
        <v>-16.52</v>
      </c>
      <c r="H11" s="17">
        <v>2980</v>
      </c>
      <c r="I11" s="30" t="s">
        <v>126</v>
      </c>
      <c r="J11" s="30" t="s">
        <v>126</v>
      </c>
      <c r="K11" s="12">
        <f>EXP(M11/-8033)</f>
        <v>0.94223125231165306</v>
      </c>
      <c r="L11" s="12">
        <f>K11-EXP((M11+N11)/-8033)</f>
        <v>3.5122893609484951E-3</v>
      </c>
      <c r="M11" s="33">
        <v>478</v>
      </c>
      <c r="N11" s="33">
        <v>30</v>
      </c>
      <c r="O11" s="33">
        <v>-130</v>
      </c>
      <c r="P11" s="33">
        <v>71</v>
      </c>
      <c r="Q11" s="35">
        <v>365</v>
      </c>
      <c r="R11" s="35">
        <v>32</v>
      </c>
      <c r="S11" s="43" t="s">
        <v>127</v>
      </c>
      <c r="T11" s="34"/>
      <c r="U11" s="41"/>
    </row>
    <row r="12" spans="1:21" x14ac:dyDescent="0.2">
      <c r="A12" s="29" t="s">
        <v>126</v>
      </c>
      <c r="B12" s="7" t="s">
        <v>128</v>
      </c>
      <c r="C12" s="37" t="s">
        <v>129</v>
      </c>
      <c r="D12" s="22" t="s">
        <v>134</v>
      </c>
      <c r="E12" s="8" t="s">
        <v>24</v>
      </c>
      <c r="F12" s="16">
        <v>19.350000000000001</v>
      </c>
      <c r="G12" s="15">
        <v>-16.52</v>
      </c>
      <c r="H12" s="17">
        <v>2981</v>
      </c>
      <c r="I12" s="30" t="s">
        <v>126</v>
      </c>
      <c r="J12" s="30" t="s">
        <v>126</v>
      </c>
      <c r="K12" s="12">
        <f>EXP(M12/-8033)</f>
        <v>0.93533619558035785</v>
      </c>
      <c r="L12" s="12">
        <f>K12-EXP((M12+N12)/-8033)</f>
        <v>3.4865871415187266E-3</v>
      </c>
      <c r="M12" s="33">
        <v>537</v>
      </c>
      <c r="N12" s="33">
        <v>30</v>
      </c>
      <c r="O12" s="33">
        <v>-71</v>
      </c>
      <c r="P12" s="33">
        <v>71</v>
      </c>
      <c r="Q12" s="35">
        <v>424</v>
      </c>
      <c r="R12" s="35">
        <v>32</v>
      </c>
      <c r="S12" s="43" t="s">
        <v>127</v>
      </c>
      <c r="T12" s="34"/>
      <c r="U12" s="41"/>
    </row>
    <row r="13" spans="1:21" x14ac:dyDescent="0.2">
      <c r="A13" s="16" t="s">
        <v>61</v>
      </c>
      <c r="B13" s="7" t="s">
        <v>94</v>
      </c>
      <c r="C13" s="37" t="s">
        <v>4</v>
      </c>
      <c r="D13" s="8" t="s">
        <v>26</v>
      </c>
      <c r="E13" s="8" t="s">
        <v>24</v>
      </c>
      <c r="F13" s="15">
        <v>16.170000000000002</v>
      </c>
      <c r="G13" s="15">
        <v>-16.510000000000002</v>
      </c>
      <c r="H13" s="17">
        <v>2943</v>
      </c>
      <c r="I13" s="30">
        <v>0.67890524824874299</v>
      </c>
      <c r="J13" s="30">
        <v>0.38648690322173518</v>
      </c>
      <c r="K13" s="12">
        <v>0.93757689999999994</v>
      </c>
      <c r="L13" s="12">
        <v>2.1678000000000001E-3</v>
      </c>
      <c r="M13" s="13">
        <v>517.77904710781308</v>
      </c>
      <c r="N13" s="13">
        <v>18.551904095635393</v>
      </c>
      <c r="O13" s="16">
        <v>-90</v>
      </c>
      <c r="P13" s="16">
        <v>67</v>
      </c>
      <c r="Q13" s="26">
        <v>405</v>
      </c>
      <c r="R13" s="26">
        <v>21</v>
      </c>
      <c r="S13" s="43" t="s">
        <v>122</v>
      </c>
      <c r="T13" s="34"/>
      <c r="U13" s="41"/>
    </row>
    <row r="14" spans="1:21" x14ac:dyDescent="0.2">
      <c r="A14" s="16" t="s">
        <v>65</v>
      </c>
      <c r="B14" s="7" t="s">
        <v>98</v>
      </c>
      <c r="C14" s="37" t="s">
        <v>4</v>
      </c>
      <c r="D14" s="8" t="s">
        <v>6</v>
      </c>
      <c r="E14" s="8" t="s">
        <v>0</v>
      </c>
      <c r="F14" s="15">
        <v>16.02</v>
      </c>
      <c r="G14" s="15">
        <v>-16.510000000000002</v>
      </c>
      <c r="H14" s="16" t="s">
        <v>41</v>
      </c>
      <c r="I14" s="30">
        <v>1.2854746213660835</v>
      </c>
      <c r="J14" s="30">
        <v>5.8495477018779871E-2</v>
      </c>
      <c r="K14" s="12">
        <v>0.93102170000000006</v>
      </c>
      <c r="L14" s="12">
        <v>2.1109000000000002E-3</v>
      </c>
      <c r="M14" s="13">
        <v>574.14014854051277</v>
      </c>
      <c r="N14" s="13">
        <v>18.192557287378804</v>
      </c>
      <c r="O14" s="16">
        <v>-38</v>
      </c>
      <c r="P14" s="16">
        <v>66</v>
      </c>
      <c r="Q14" s="26">
        <v>479</v>
      </c>
      <c r="R14" s="26">
        <v>21</v>
      </c>
      <c r="S14" s="43" t="s">
        <v>122</v>
      </c>
      <c r="T14" s="34"/>
      <c r="U14" s="41"/>
    </row>
    <row r="15" spans="1:21" x14ac:dyDescent="0.2">
      <c r="A15" s="16" t="s">
        <v>50</v>
      </c>
      <c r="B15" s="7" t="s">
        <v>80</v>
      </c>
      <c r="C15" s="38" t="s">
        <v>108</v>
      </c>
      <c r="D15" s="8" t="s">
        <v>17</v>
      </c>
      <c r="E15" s="8" t="s">
        <v>0</v>
      </c>
      <c r="F15" s="10">
        <v>14.74</v>
      </c>
      <c r="G15" s="10">
        <v>-17.39</v>
      </c>
      <c r="H15" s="11" t="s">
        <v>21</v>
      </c>
      <c r="I15" s="30">
        <v>-0.29489865162084183</v>
      </c>
      <c r="J15" s="30">
        <v>0.22671224804415716</v>
      </c>
      <c r="K15" s="12">
        <v>0.932701</v>
      </c>
      <c r="L15" s="12">
        <v>2.0010000000000002E-3</v>
      </c>
      <c r="M15" s="13">
        <v>559.66393858639947</v>
      </c>
      <c r="N15" s="13">
        <v>17.215393947723328</v>
      </c>
      <c r="O15" s="16">
        <v>-48</v>
      </c>
      <c r="P15" s="16">
        <v>66</v>
      </c>
      <c r="Q15" s="26">
        <v>447</v>
      </c>
      <c r="R15" s="26">
        <v>20</v>
      </c>
      <c r="S15" s="43" t="s">
        <v>122</v>
      </c>
      <c r="T15" s="34"/>
      <c r="U15" s="41"/>
    </row>
    <row r="16" spans="1:21" x14ac:dyDescent="0.2">
      <c r="A16" s="29" t="s">
        <v>126</v>
      </c>
      <c r="B16" s="16" t="s">
        <v>143</v>
      </c>
      <c r="C16" s="37" t="s">
        <v>144</v>
      </c>
      <c r="D16" s="22" t="s">
        <v>145</v>
      </c>
      <c r="E16" s="8" t="s">
        <v>0</v>
      </c>
      <c r="F16" s="16">
        <v>14.74</v>
      </c>
      <c r="G16" s="15">
        <v>-17.53</v>
      </c>
      <c r="H16" s="16">
        <v>1939</v>
      </c>
      <c r="I16" s="30" t="s">
        <v>126</v>
      </c>
      <c r="J16" s="30" t="s">
        <v>126</v>
      </c>
      <c r="K16" s="32">
        <f>EXP(M16/-8033)</f>
        <v>0.93208164270268978</v>
      </c>
      <c r="L16" s="32">
        <f>K16-EXP((M16+N16)/-8033)</f>
        <v>5.7835607024571134E-3</v>
      </c>
      <c r="M16" s="33">
        <v>565</v>
      </c>
      <c r="N16" s="33">
        <v>50</v>
      </c>
      <c r="O16" s="33">
        <v>-38</v>
      </c>
      <c r="P16" s="33">
        <v>79</v>
      </c>
      <c r="Q16" s="35">
        <v>399</v>
      </c>
      <c r="R16" s="35">
        <v>51</v>
      </c>
      <c r="S16" s="43" t="s">
        <v>127</v>
      </c>
      <c r="T16" s="34"/>
      <c r="U16" s="41"/>
    </row>
    <row r="17" spans="1:21" x14ac:dyDescent="0.2">
      <c r="A17" s="16" t="s">
        <v>56</v>
      </c>
      <c r="B17" s="7" t="s">
        <v>102</v>
      </c>
      <c r="C17" s="37" t="s">
        <v>114</v>
      </c>
      <c r="D17" s="8" t="s">
        <v>28</v>
      </c>
      <c r="E17" s="8" t="s">
        <v>0</v>
      </c>
      <c r="F17" s="15">
        <v>14.71</v>
      </c>
      <c r="G17" s="15">
        <v>-17.420000000000002</v>
      </c>
      <c r="H17" s="16" t="s">
        <v>39</v>
      </c>
      <c r="I17" s="30">
        <v>0.68325268299129094</v>
      </c>
      <c r="J17" s="30">
        <v>1.28628196230255E-2</v>
      </c>
      <c r="K17" s="12">
        <v>0.92474450000000008</v>
      </c>
      <c r="L17" s="12">
        <v>1.9142999999999999E-3</v>
      </c>
      <c r="M17" s="13">
        <v>628.48421398796688</v>
      </c>
      <c r="N17" s="13">
        <v>16.61180724918529</v>
      </c>
      <c r="O17" s="16">
        <v>20</v>
      </c>
      <c r="P17" s="16">
        <v>66</v>
      </c>
      <c r="Q17" s="26">
        <v>515</v>
      </c>
      <c r="R17" s="26">
        <v>20</v>
      </c>
      <c r="S17" s="43" t="s">
        <v>122</v>
      </c>
      <c r="T17" s="34"/>
      <c r="U17" s="41"/>
    </row>
    <row r="18" spans="1:21" x14ac:dyDescent="0.2">
      <c r="A18" s="16" t="s">
        <v>64</v>
      </c>
      <c r="B18" s="7" t="s">
        <v>97</v>
      </c>
      <c r="C18" s="37" t="s">
        <v>4</v>
      </c>
      <c r="D18" s="8" t="s">
        <v>32</v>
      </c>
      <c r="E18" s="8" t="s">
        <v>0</v>
      </c>
      <c r="F18" s="15">
        <v>14.71</v>
      </c>
      <c r="G18" s="15">
        <v>-17.420000000000002</v>
      </c>
      <c r="H18" s="16" t="s">
        <v>39</v>
      </c>
      <c r="I18" s="30">
        <v>0.32602547814341293</v>
      </c>
      <c r="J18" s="30">
        <v>-0.35489541081006493</v>
      </c>
      <c r="K18" s="12">
        <v>0.93655979999999994</v>
      </c>
      <c r="L18" s="12">
        <v>2.1584999999999998E-3</v>
      </c>
      <c r="M18" s="13">
        <v>526.49811770936572</v>
      </c>
      <c r="N18" s="13">
        <v>18.492444568520568</v>
      </c>
      <c r="O18" s="16">
        <v>-82</v>
      </c>
      <c r="P18" s="16">
        <v>66</v>
      </c>
      <c r="Q18" s="26">
        <v>413</v>
      </c>
      <c r="R18" s="26">
        <v>21</v>
      </c>
      <c r="S18" s="43" t="s">
        <v>122</v>
      </c>
      <c r="T18" s="34"/>
      <c r="U18" s="41"/>
    </row>
    <row r="19" spans="1:21" x14ac:dyDescent="0.2">
      <c r="A19" s="16" t="s">
        <v>74</v>
      </c>
      <c r="B19" s="7" t="s">
        <v>91</v>
      </c>
      <c r="C19" s="37" t="s">
        <v>7</v>
      </c>
      <c r="D19" s="8" t="s">
        <v>45</v>
      </c>
      <c r="E19" s="8" t="s">
        <v>0</v>
      </c>
      <c r="F19" s="16">
        <v>14.71</v>
      </c>
      <c r="G19" s="15">
        <v>-17.420000000000002</v>
      </c>
      <c r="H19" s="16">
        <v>1947</v>
      </c>
      <c r="I19" s="30">
        <v>1.5649329400312078</v>
      </c>
      <c r="J19" s="30">
        <v>3.8393456092119846E-2</v>
      </c>
      <c r="K19" s="12">
        <v>0.93506100000000003</v>
      </c>
      <c r="L19" s="12">
        <v>2.1605999999999999E-3</v>
      </c>
      <c r="M19" s="13">
        <v>539.36382530746914</v>
      </c>
      <c r="N19" s="13">
        <v>18.54005106319994</v>
      </c>
      <c r="O19" s="16">
        <v>-64</v>
      </c>
      <c r="P19" s="16">
        <v>63</v>
      </c>
      <c r="Q19" s="26">
        <v>346</v>
      </c>
      <c r="R19" s="26">
        <v>22</v>
      </c>
      <c r="S19" s="43" t="s">
        <v>122</v>
      </c>
      <c r="T19" s="34"/>
      <c r="U19" s="41"/>
    </row>
    <row r="20" spans="1:21" x14ac:dyDescent="0.2">
      <c r="A20" s="29" t="s">
        <v>126</v>
      </c>
      <c r="B20" s="16" t="s">
        <v>136</v>
      </c>
      <c r="C20" s="37" t="s">
        <v>137</v>
      </c>
      <c r="D20" s="22" t="s">
        <v>138</v>
      </c>
      <c r="E20" s="8" t="s">
        <v>0</v>
      </c>
      <c r="F20" s="16">
        <v>14.71</v>
      </c>
      <c r="G20" s="15">
        <v>-17.27</v>
      </c>
      <c r="H20" s="17">
        <v>3016</v>
      </c>
      <c r="I20" s="30" t="s">
        <v>126</v>
      </c>
      <c r="J20" s="30" t="s">
        <v>126</v>
      </c>
      <c r="K20" s="32">
        <f>EXP(M20/-8033)</f>
        <v>0.92089426073532665</v>
      </c>
      <c r="L20" s="32">
        <f>K20-EXP((M20+N20)/-8033)</f>
        <v>3.5469574109642243E-3</v>
      </c>
      <c r="M20" s="33">
        <v>662</v>
      </c>
      <c r="N20" s="33">
        <v>31</v>
      </c>
      <c r="O20" s="33">
        <v>54</v>
      </c>
      <c r="P20" s="33">
        <v>71</v>
      </c>
      <c r="Q20" s="35">
        <v>546</v>
      </c>
      <c r="R20" s="35">
        <v>33</v>
      </c>
      <c r="S20" s="43" t="s">
        <v>127</v>
      </c>
      <c r="T20" s="34"/>
      <c r="U20" s="41"/>
    </row>
    <row r="21" spans="1:21" x14ac:dyDescent="0.2">
      <c r="A21" s="29" t="s">
        <v>126</v>
      </c>
      <c r="B21" s="16" t="s">
        <v>142</v>
      </c>
      <c r="C21" s="37" t="s">
        <v>7</v>
      </c>
      <c r="D21" s="22" t="s">
        <v>138</v>
      </c>
      <c r="E21" s="8" t="s">
        <v>0</v>
      </c>
      <c r="F21" s="16">
        <v>14.71</v>
      </c>
      <c r="G21" s="15">
        <v>-17.27</v>
      </c>
      <c r="H21" s="17">
        <v>3381</v>
      </c>
      <c r="I21" s="30" t="s">
        <v>126</v>
      </c>
      <c r="J21" s="30" t="s">
        <v>126</v>
      </c>
      <c r="K21" s="32">
        <f>EXP(M21/-8033)</f>
        <v>0.92422479693340687</v>
      </c>
      <c r="L21" s="32">
        <f>K21-EXP((M21+N21)/-8033)</f>
        <v>3.5597854527426032E-3</v>
      </c>
      <c r="M21" s="33">
        <v>633</v>
      </c>
      <c r="N21" s="33">
        <v>31</v>
      </c>
      <c r="O21" s="33">
        <v>25</v>
      </c>
      <c r="P21" s="33">
        <v>71</v>
      </c>
      <c r="Q21" s="35">
        <v>517</v>
      </c>
      <c r="R21" s="35">
        <v>33</v>
      </c>
      <c r="S21" s="43" t="s">
        <v>127</v>
      </c>
      <c r="T21" s="34"/>
      <c r="U21" s="41"/>
    </row>
    <row r="22" spans="1:21" ht="15.75" customHeight="1" x14ac:dyDescent="0.2">
      <c r="A22" s="16" t="s">
        <v>51</v>
      </c>
      <c r="B22" s="7" t="s">
        <v>81</v>
      </c>
      <c r="C22" s="37" t="s">
        <v>108</v>
      </c>
      <c r="D22" s="8" t="s">
        <v>22</v>
      </c>
      <c r="E22" s="8" t="s">
        <v>0</v>
      </c>
      <c r="F22" s="15">
        <v>14.7</v>
      </c>
      <c r="G22" s="15">
        <v>-17.420000000000002</v>
      </c>
      <c r="H22" s="17">
        <v>3623</v>
      </c>
      <c r="I22" s="30">
        <v>7.2031832035880317E-2</v>
      </c>
      <c r="J22" s="30">
        <v>-0.57561526362561388</v>
      </c>
      <c r="K22" s="12">
        <v>0.93456649999999997</v>
      </c>
      <c r="L22" s="12">
        <v>2.0495999999999999E-3</v>
      </c>
      <c r="M22" s="13">
        <v>543.61314084506057</v>
      </c>
      <c r="N22" s="13">
        <v>17.597901332169954</v>
      </c>
      <c r="O22" s="16">
        <v>-64</v>
      </c>
      <c r="P22" s="16">
        <v>66</v>
      </c>
      <c r="Q22" s="26">
        <v>428</v>
      </c>
      <c r="R22" s="26">
        <v>21</v>
      </c>
      <c r="S22" s="43" t="s">
        <v>122</v>
      </c>
      <c r="T22" s="34"/>
      <c r="U22" s="41"/>
    </row>
    <row r="23" spans="1:21" x14ac:dyDescent="0.2">
      <c r="A23" s="29" t="s">
        <v>126</v>
      </c>
      <c r="B23" s="16" t="s">
        <v>139</v>
      </c>
      <c r="C23" s="37" t="s">
        <v>140</v>
      </c>
      <c r="D23" s="22" t="s">
        <v>141</v>
      </c>
      <c r="E23" s="8" t="s">
        <v>0</v>
      </c>
      <c r="F23" s="16">
        <v>14.36</v>
      </c>
      <c r="G23" s="15">
        <v>-17.37</v>
      </c>
      <c r="H23" s="16">
        <v>1916</v>
      </c>
      <c r="I23" s="30" t="s">
        <v>126</v>
      </c>
      <c r="J23" s="30" t="s">
        <v>126</v>
      </c>
      <c r="K23" s="32">
        <f>EXP(M23/-8033)</f>
        <v>0.92341977320798851</v>
      </c>
      <c r="L23" s="32">
        <f>K23-EXP((M23+N23)/-8033)</f>
        <v>3.5566847874538565E-3</v>
      </c>
      <c r="M23" s="33">
        <v>640</v>
      </c>
      <c r="N23" s="33">
        <v>31</v>
      </c>
      <c r="O23" s="33">
        <v>35</v>
      </c>
      <c r="P23" s="33">
        <v>70</v>
      </c>
      <c r="Q23" s="33">
        <v>514</v>
      </c>
      <c r="R23" s="33">
        <v>33</v>
      </c>
      <c r="S23" s="22" t="s">
        <v>127</v>
      </c>
      <c r="T23" s="34"/>
      <c r="U23" s="41"/>
    </row>
    <row r="24" spans="1:21" ht="15.75" x14ac:dyDescent="0.2">
      <c r="A24" s="16" t="s">
        <v>59</v>
      </c>
      <c r="B24" s="7" t="s">
        <v>105</v>
      </c>
      <c r="C24" s="37" t="s">
        <v>114</v>
      </c>
      <c r="D24" s="8" t="s">
        <v>150</v>
      </c>
      <c r="E24" s="8" t="s">
        <v>149</v>
      </c>
      <c r="F24" s="15">
        <v>9.4600000000000009</v>
      </c>
      <c r="G24" s="15">
        <v>-13.79</v>
      </c>
      <c r="H24" s="17">
        <v>3642</v>
      </c>
      <c r="I24" s="30">
        <v>-0.39910672138210807</v>
      </c>
      <c r="J24" s="30">
        <v>-1.9437082705628719</v>
      </c>
      <c r="K24" s="12">
        <v>0.89879419999999999</v>
      </c>
      <c r="L24" s="12">
        <v>4.3273000000000001E-3</v>
      </c>
      <c r="M24" s="13">
        <v>857.13067324977442</v>
      </c>
      <c r="N24" s="13">
        <v>38.582568235764938</v>
      </c>
      <c r="O24" s="16">
        <v>249</v>
      </c>
      <c r="P24" s="16">
        <v>75</v>
      </c>
      <c r="Q24" s="26">
        <v>741</v>
      </c>
      <c r="R24" s="26">
        <v>40</v>
      </c>
      <c r="S24" s="43" t="s">
        <v>156</v>
      </c>
      <c r="T24" s="34"/>
      <c r="U24" s="41"/>
    </row>
    <row r="25" spans="1:21" x14ac:dyDescent="0.2">
      <c r="A25" s="16" t="s">
        <v>76</v>
      </c>
      <c r="B25" s="7" t="s">
        <v>93</v>
      </c>
      <c r="C25" s="37" t="s">
        <v>115</v>
      </c>
      <c r="D25" s="8" t="s">
        <v>151</v>
      </c>
      <c r="E25" s="8" t="s">
        <v>149</v>
      </c>
      <c r="F25" s="16">
        <v>9.4600000000000009</v>
      </c>
      <c r="G25" s="15">
        <v>-13.83</v>
      </c>
      <c r="H25" s="16" t="s">
        <v>113</v>
      </c>
      <c r="I25" s="30">
        <v>1.5233714180648563</v>
      </c>
      <c r="J25" s="30">
        <v>-0.72245908319846064</v>
      </c>
      <c r="K25" s="12">
        <v>0.93947389999999997</v>
      </c>
      <c r="L25" s="12">
        <v>2.1718000000000002E-3</v>
      </c>
      <c r="M25" s="13">
        <v>501.54229295275138</v>
      </c>
      <c r="N25" s="13">
        <v>18.548610254722689</v>
      </c>
      <c r="O25" s="16">
        <v>-105</v>
      </c>
      <c r="P25" s="16">
        <v>67</v>
      </c>
      <c r="Q25" s="16">
        <v>384</v>
      </c>
      <c r="R25" s="16">
        <v>21</v>
      </c>
      <c r="S25" s="22" t="s">
        <v>122</v>
      </c>
      <c r="T25" s="34"/>
      <c r="U25" s="41"/>
    </row>
    <row r="26" spans="1:21" x14ac:dyDescent="0.2">
      <c r="A26" s="16" t="s">
        <v>69</v>
      </c>
      <c r="B26" s="7" t="s">
        <v>86</v>
      </c>
      <c r="C26" s="37" t="s">
        <v>7</v>
      </c>
      <c r="D26" s="8" t="s">
        <v>38</v>
      </c>
      <c r="E26" s="8" t="s">
        <v>37</v>
      </c>
      <c r="F26" s="15">
        <v>7.56</v>
      </c>
      <c r="G26" s="15">
        <v>-12.94</v>
      </c>
      <c r="H26" s="16">
        <v>1912</v>
      </c>
      <c r="I26" s="30">
        <v>1.0427045570033913</v>
      </c>
      <c r="J26" s="30">
        <v>0.12332756745013398</v>
      </c>
      <c r="K26" s="12">
        <v>0.9438647</v>
      </c>
      <c r="L26" s="12">
        <v>2.1116999999999998E-3</v>
      </c>
      <c r="M26" s="13">
        <v>464.08608586965516</v>
      </c>
      <c r="N26" s="13">
        <v>17.952084077303027</v>
      </c>
      <c r="O26" s="16">
        <v>-142</v>
      </c>
      <c r="P26" s="16">
        <v>66</v>
      </c>
      <c r="Q26" s="26">
        <v>345</v>
      </c>
      <c r="R26" s="26">
        <v>20</v>
      </c>
      <c r="S26" s="43" t="s">
        <v>122</v>
      </c>
      <c r="T26" s="34"/>
      <c r="U26" s="41"/>
    </row>
    <row r="27" spans="1:21" ht="15.75" x14ac:dyDescent="0.2">
      <c r="A27" s="16" t="s">
        <v>49</v>
      </c>
      <c r="B27" s="7" t="s">
        <v>79</v>
      </c>
      <c r="C27" s="37" t="s">
        <v>108</v>
      </c>
      <c r="D27" s="8" t="s">
        <v>15</v>
      </c>
      <c r="E27" s="8" t="s">
        <v>1</v>
      </c>
      <c r="F27" s="15">
        <v>6.42</v>
      </c>
      <c r="G27" s="15">
        <v>1.96</v>
      </c>
      <c r="H27" s="16" t="s">
        <v>16</v>
      </c>
      <c r="I27" s="30">
        <v>-4.7588522603165009</v>
      </c>
      <c r="J27" s="30">
        <v>-0.30418858888607164</v>
      </c>
      <c r="K27" s="12">
        <v>0.94980260000000005</v>
      </c>
      <c r="L27" s="12">
        <v>2.1471000000000003E-3</v>
      </c>
      <c r="M27" s="13">
        <v>413.70838009959817</v>
      </c>
      <c r="N27" s="13">
        <v>18.138704633975919</v>
      </c>
      <c r="O27" s="16">
        <v>-193</v>
      </c>
      <c r="P27" s="16">
        <v>66</v>
      </c>
      <c r="Q27" s="26">
        <v>296</v>
      </c>
      <c r="R27" s="26">
        <v>21</v>
      </c>
      <c r="S27" s="43" t="s">
        <v>157</v>
      </c>
      <c r="T27" s="34"/>
      <c r="U27" s="41"/>
    </row>
    <row r="28" spans="1:21" x14ac:dyDescent="0.2">
      <c r="A28" s="16" t="s">
        <v>58</v>
      </c>
      <c r="B28" s="7" t="s">
        <v>104</v>
      </c>
      <c r="C28" s="37" t="s">
        <v>114</v>
      </c>
      <c r="D28" s="8" t="s">
        <v>31</v>
      </c>
      <c r="E28" s="8" t="s">
        <v>1</v>
      </c>
      <c r="F28" s="15">
        <v>6.33</v>
      </c>
      <c r="G28" s="15">
        <v>2.39</v>
      </c>
      <c r="H28" s="16" t="s">
        <v>40</v>
      </c>
      <c r="I28" s="30">
        <v>0.26077964860219055</v>
      </c>
      <c r="J28" s="30">
        <v>-1.1299799723569866</v>
      </c>
      <c r="K28" s="12">
        <v>0.92733540000000003</v>
      </c>
      <c r="L28" s="12">
        <v>2.0280000000000003E-3</v>
      </c>
      <c r="M28" s="13">
        <v>606.0092513510383</v>
      </c>
      <c r="N28" s="13">
        <v>17.548274904415734</v>
      </c>
      <c r="O28" s="16">
        <v>-1</v>
      </c>
      <c r="P28" s="16">
        <v>66</v>
      </c>
      <c r="Q28" s="26">
        <v>488</v>
      </c>
      <c r="R28" s="26">
        <v>21</v>
      </c>
      <c r="S28" s="43" t="s">
        <v>122</v>
      </c>
      <c r="T28" s="34"/>
      <c r="U28" s="41"/>
    </row>
    <row r="29" spans="1:21" x14ac:dyDescent="0.2">
      <c r="A29" s="16" t="s">
        <v>60</v>
      </c>
      <c r="B29" s="7" t="s">
        <v>106</v>
      </c>
      <c r="C29" s="37" t="s">
        <v>114</v>
      </c>
      <c r="D29" s="8" t="s">
        <v>25</v>
      </c>
      <c r="E29" s="8" t="s">
        <v>1</v>
      </c>
      <c r="F29" s="15">
        <v>6.29</v>
      </c>
      <c r="G29" s="15">
        <v>1.92</v>
      </c>
      <c r="H29" s="16" t="s">
        <v>16</v>
      </c>
      <c r="I29" s="30">
        <v>0.25099779051317156</v>
      </c>
      <c r="J29" s="30">
        <v>-2.02162511663408</v>
      </c>
      <c r="K29" s="12">
        <v>0.93647080000000005</v>
      </c>
      <c r="L29" s="12">
        <v>1.9783000000000001E-3</v>
      </c>
      <c r="M29" s="13">
        <v>527.2615190126196</v>
      </c>
      <c r="N29" s="13">
        <v>16.951859967455846</v>
      </c>
      <c r="O29" s="16">
        <v>-80</v>
      </c>
      <c r="P29" s="16">
        <v>66</v>
      </c>
      <c r="Q29" s="26">
        <v>409</v>
      </c>
      <c r="R29" s="26">
        <v>20</v>
      </c>
      <c r="S29" s="43" t="s">
        <v>122</v>
      </c>
      <c r="T29" s="34"/>
      <c r="U29" s="41"/>
    </row>
    <row r="30" spans="1:21" x14ac:dyDescent="0.2">
      <c r="A30" s="16" t="s">
        <v>53</v>
      </c>
      <c r="B30" s="7" t="s">
        <v>99</v>
      </c>
      <c r="C30" s="37" t="s">
        <v>114</v>
      </c>
      <c r="D30" s="8" t="s">
        <v>18</v>
      </c>
      <c r="E30" s="8" t="s">
        <v>19</v>
      </c>
      <c r="F30" s="15">
        <v>5.19</v>
      </c>
      <c r="G30" s="15">
        <v>-3.73</v>
      </c>
      <c r="H30" s="16" t="s">
        <v>111</v>
      </c>
      <c r="I30" s="30">
        <v>0.28516989566847672</v>
      </c>
      <c r="J30" s="30">
        <v>-0.84873140516817258</v>
      </c>
      <c r="K30" s="12">
        <v>0.93883880000000008</v>
      </c>
      <c r="L30" s="12">
        <v>2.1035999999999997E-3</v>
      </c>
      <c r="M30" s="13">
        <v>506.97457107600729</v>
      </c>
      <c r="N30" s="13">
        <v>17.978928456076972</v>
      </c>
      <c r="O30" s="16">
        <v>-100</v>
      </c>
      <c r="P30" s="16">
        <v>66</v>
      </c>
      <c r="Q30" s="26">
        <v>389</v>
      </c>
      <c r="R30" s="26">
        <v>21</v>
      </c>
      <c r="S30" s="43" t="s">
        <v>122</v>
      </c>
      <c r="T30" s="34"/>
      <c r="U30" s="41"/>
    </row>
    <row r="31" spans="1:21" ht="15.75" x14ac:dyDescent="0.2">
      <c r="A31" s="16" t="s">
        <v>55</v>
      </c>
      <c r="B31" s="7" t="s">
        <v>101</v>
      </c>
      <c r="C31" s="37" t="s">
        <v>114</v>
      </c>
      <c r="D31" s="8" t="s">
        <v>30</v>
      </c>
      <c r="E31" s="8" t="s">
        <v>19</v>
      </c>
      <c r="F31" s="15">
        <v>5.19</v>
      </c>
      <c r="G31" s="15">
        <v>-4.42</v>
      </c>
      <c r="H31" s="17">
        <v>3672</v>
      </c>
      <c r="I31" s="30">
        <v>0.03</v>
      </c>
      <c r="J31" s="30">
        <v>0.97</v>
      </c>
      <c r="K31" s="12">
        <v>0.88353110000000001</v>
      </c>
      <c r="L31" s="12">
        <v>1.9806000000000003E-3</v>
      </c>
      <c r="M31" s="13">
        <v>994.71664546037243</v>
      </c>
      <c r="N31" s="13">
        <v>17.98731658463646</v>
      </c>
      <c r="O31" s="16">
        <v>388</v>
      </c>
      <c r="P31" s="16">
        <v>66</v>
      </c>
      <c r="Q31" s="26">
        <v>877</v>
      </c>
      <c r="R31" s="26">
        <v>21</v>
      </c>
      <c r="S31" s="43" t="s">
        <v>156</v>
      </c>
      <c r="T31" s="34"/>
      <c r="U31" s="41"/>
    </row>
    <row r="32" spans="1:21" s="34" customFormat="1" x14ac:dyDescent="0.2">
      <c r="A32" s="16" t="s">
        <v>71</v>
      </c>
      <c r="B32" s="7" t="s">
        <v>88</v>
      </c>
      <c r="C32" s="37" t="s">
        <v>7</v>
      </c>
      <c r="D32" s="8" t="s">
        <v>43</v>
      </c>
      <c r="E32" s="8" t="s">
        <v>9</v>
      </c>
      <c r="F32" s="16">
        <v>-0.71</v>
      </c>
      <c r="G32" s="15">
        <v>8.7899999999999991</v>
      </c>
      <c r="H32" s="16">
        <v>1948</v>
      </c>
      <c r="I32" s="30">
        <v>2.6354755266525913</v>
      </c>
      <c r="J32" s="30">
        <v>-0.38537513767614956</v>
      </c>
      <c r="K32" s="12">
        <v>0.94005189999999994</v>
      </c>
      <c r="L32" s="12">
        <v>2.1959000000000002E-3</v>
      </c>
      <c r="M32" s="13">
        <v>496.60160616210783</v>
      </c>
      <c r="N32" s="13">
        <v>18.742682371293142</v>
      </c>
      <c r="O32" s="16">
        <v>-106</v>
      </c>
      <c r="P32" s="16">
        <v>63</v>
      </c>
      <c r="Q32" s="26">
        <v>329</v>
      </c>
      <c r="R32" s="26">
        <v>21</v>
      </c>
      <c r="S32" s="43" t="s">
        <v>122</v>
      </c>
      <c r="U32" s="41"/>
    </row>
    <row r="33" spans="1:21" x14ac:dyDescent="0.2">
      <c r="A33" s="16" t="s">
        <v>72</v>
      </c>
      <c r="B33" s="7" t="s">
        <v>89</v>
      </c>
      <c r="C33" s="37" t="s">
        <v>7</v>
      </c>
      <c r="D33" s="8" t="s">
        <v>8</v>
      </c>
      <c r="E33" s="8" t="s">
        <v>27</v>
      </c>
      <c r="F33" s="16">
        <v>-4.66</v>
      </c>
      <c r="G33" s="15">
        <v>11.8</v>
      </c>
      <c r="H33" s="16">
        <v>1890</v>
      </c>
      <c r="I33" s="30">
        <v>1.3837967400496909</v>
      </c>
      <c r="J33" s="30">
        <v>-0.87941606125866445</v>
      </c>
      <c r="K33" s="12">
        <v>0.93142369999999997</v>
      </c>
      <c r="L33" s="12">
        <v>2.1554E-3</v>
      </c>
      <c r="M33" s="13">
        <v>570.67237863955484</v>
      </c>
      <c r="N33" s="13">
        <v>18.567624572688942</v>
      </c>
      <c r="O33" s="16">
        <v>-53</v>
      </c>
      <c r="P33" s="16">
        <v>67</v>
      </c>
      <c r="Q33" s="26">
        <v>427</v>
      </c>
      <c r="R33" s="26">
        <v>20</v>
      </c>
      <c r="S33" s="43" t="s">
        <v>122</v>
      </c>
      <c r="T33" s="34"/>
      <c r="U33" s="41"/>
    </row>
    <row r="34" spans="1:21" x14ac:dyDescent="0.2">
      <c r="A34" s="16" t="s">
        <v>62</v>
      </c>
      <c r="B34" s="7" t="s">
        <v>95</v>
      </c>
      <c r="C34" s="37" t="s">
        <v>4</v>
      </c>
      <c r="D34" s="8" t="s">
        <v>5</v>
      </c>
      <c r="E34" s="8" t="s">
        <v>27</v>
      </c>
      <c r="F34" s="15">
        <v>-4.76</v>
      </c>
      <c r="G34" s="15">
        <v>11.84</v>
      </c>
      <c r="H34" s="9" t="s">
        <v>120</v>
      </c>
      <c r="I34" s="30">
        <v>0.83722641804365805</v>
      </c>
      <c r="J34" s="30">
        <v>-1.7802220930112247</v>
      </c>
      <c r="K34" s="12">
        <v>0.94592389999999993</v>
      </c>
      <c r="L34" s="12">
        <v>2.1069000000000001E-3</v>
      </c>
      <c r="M34" s="13">
        <v>446.57983131107386</v>
      </c>
      <c r="N34" s="13">
        <v>17.872375386286933</v>
      </c>
      <c r="O34" s="16">
        <v>-156</v>
      </c>
      <c r="P34" s="16">
        <v>64</v>
      </c>
      <c r="Q34" s="26">
        <v>289</v>
      </c>
      <c r="R34" s="26">
        <v>20</v>
      </c>
      <c r="S34" s="43" t="s">
        <v>122</v>
      </c>
      <c r="T34" s="34"/>
      <c r="U34" s="41"/>
    </row>
    <row r="35" spans="1:21" x14ac:dyDescent="0.2">
      <c r="A35" s="16" t="s">
        <v>48</v>
      </c>
      <c r="B35" s="7" t="s">
        <v>78</v>
      </c>
      <c r="C35" s="37" t="s">
        <v>108</v>
      </c>
      <c r="D35" s="8" t="s">
        <v>2</v>
      </c>
      <c r="E35" s="8" t="s">
        <v>3</v>
      </c>
      <c r="F35" s="15">
        <v>-5.55</v>
      </c>
      <c r="G35" s="15">
        <v>12.2</v>
      </c>
      <c r="H35" s="16" t="s">
        <v>110</v>
      </c>
      <c r="I35" s="30">
        <v>-1.1458204863597756</v>
      </c>
      <c r="J35" s="30">
        <v>-0.83979454729388958</v>
      </c>
      <c r="K35" s="12">
        <v>0.92983230000000006</v>
      </c>
      <c r="L35" s="12">
        <v>2.0033999999999998E-3</v>
      </c>
      <c r="M35" s="13">
        <v>584.40903744970774</v>
      </c>
      <c r="N35" s="13">
        <v>17.289139000446767</v>
      </c>
      <c r="O35" s="16">
        <v>-44</v>
      </c>
      <c r="P35" s="16">
        <v>66</v>
      </c>
      <c r="Q35" s="26">
        <v>438</v>
      </c>
      <c r="R35" s="26">
        <v>19</v>
      </c>
      <c r="S35" s="43" t="s">
        <v>122</v>
      </c>
      <c r="T35" s="34"/>
      <c r="U35" s="41"/>
    </row>
    <row r="36" spans="1:21" x14ac:dyDescent="0.2">
      <c r="A36" s="16" t="s">
        <v>52</v>
      </c>
      <c r="B36" s="7" t="s">
        <v>82</v>
      </c>
      <c r="C36" s="37" t="s">
        <v>108</v>
      </c>
      <c r="D36" s="8" t="s">
        <v>2</v>
      </c>
      <c r="E36" s="8" t="s">
        <v>3</v>
      </c>
      <c r="F36" s="15">
        <v>-5.55</v>
      </c>
      <c r="G36" s="15">
        <v>12.2</v>
      </c>
      <c r="H36" s="17">
        <v>7828</v>
      </c>
      <c r="I36" s="30">
        <v>-3.1064713384732618</v>
      </c>
      <c r="J36" s="30">
        <v>0.48183596857346506</v>
      </c>
      <c r="K36" s="12">
        <v>0.93548439999999999</v>
      </c>
      <c r="L36" s="12">
        <v>2.2051000000000002E-3</v>
      </c>
      <c r="M36" s="13">
        <v>535.72726854911855</v>
      </c>
      <c r="N36" s="13">
        <v>18.912901234093511</v>
      </c>
      <c r="O36" s="16">
        <v>-68</v>
      </c>
      <c r="P36" s="16">
        <v>66</v>
      </c>
      <c r="Q36" s="26">
        <v>405</v>
      </c>
      <c r="R36" s="26">
        <v>21</v>
      </c>
      <c r="S36" s="43" t="s">
        <v>122</v>
      </c>
      <c r="T36" s="34"/>
      <c r="U36" s="41"/>
    </row>
    <row r="37" spans="1:21" x14ac:dyDescent="0.2">
      <c r="A37" s="16" t="s">
        <v>47</v>
      </c>
      <c r="B37" s="7" t="s">
        <v>77</v>
      </c>
      <c r="C37" s="37" t="s">
        <v>108</v>
      </c>
      <c r="D37" s="8" t="s">
        <v>14</v>
      </c>
      <c r="E37" s="8" t="s">
        <v>3</v>
      </c>
      <c r="F37" s="15">
        <v>-8.7799999999999994</v>
      </c>
      <c r="G37" s="15">
        <v>13.27</v>
      </c>
      <c r="H37" s="17">
        <v>3791</v>
      </c>
      <c r="I37" s="30">
        <v>-0.1640481316611147</v>
      </c>
      <c r="J37" s="30">
        <v>-0.4701125134379992</v>
      </c>
      <c r="K37" s="12">
        <v>0.93527660000000001</v>
      </c>
      <c r="L37" s="12">
        <v>2.1754999999999999E-3</v>
      </c>
      <c r="M37" s="13">
        <v>537.51184435208324</v>
      </c>
      <c r="N37" s="13">
        <v>18.66346082176176</v>
      </c>
      <c r="O37" s="16">
        <v>-69</v>
      </c>
      <c r="P37" s="16">
        <v>67</v>
      </c>
      <c r="Q37" s="26">
        <v>411</v>
      </c>
      <c r="R37" s="26">
        <v>21</v>
      </c>
      <c r="S37" s="43" t="s">
        <v>122</v>
      </c>
      <c r="T37" s="34"/>
      <c r="U37" s="41"/>
    </row>
    <row r="38" spans="1:21" x14ac:dyDescent="0.2">
      <c r="A38" s="16" t="s">
        <v>63</v>
      </c>
      <c r="B38" s="7" t="s">
        <v>96</v>
      </c>
      <c r="C38" s="37" t="s">
        <v>4</v>
      </c>
      <c r="D38" s="8" t="s">
        <v>14</v>
      </c>
      <c r="E38" s="8" t="s">
        <v>3</v>
      </c>
      <c r="F38" s="15">
        <v>-8.82</v>
      </c>
      <c r="G38" s="15">
        <v>13.21</v>
      </c>
      <c r="H38" s="17">
        <v>3791</v>
      </c>
      <c r="I38" s="30">
        <v>0.82490778781950036</v>
      </c>
      <c r="J38" s="30">
        <v>0.59116775681034084</v>
      </c>
      <c r="K38" s="12">
        <v>0.93640659999999998</v>
      </c>
      <c r="L38" s="12">
        <v>2.1023000000000001E-3</v>
      </c>
      <c r="M38" s="13">
        <v>527.81224230096996</v>
      </c>
      <c r="N38" s="13">
        <v>18.014447027038159</v>
      </c>
      <c r="O38" s="16">
        <v>-79</v>
      </c>
      <c r="P38" s="16">
        <v>66</v>
      </c>
      <c r="Q38" s="26">
        <v>401</v>
      </c>
      <c r="R38" s="26">
        <v>20</v>
      </c>
      <c r="S38" s="43" t="s">
        <v>122</v>
      </c>
      <c r="T38" s="34"/>
      <c r="U38" s="41"/>
    </row>
    <row r="39" spans="1:21" x14ac:dyDescent="0.2">
      <c r="A39" s="16" t="s">
        <v>54</v>
      </c>
      <c r="B39" s="7" t="s">
        <v>100</v>
      </c>
      <c r="C39" s="37" t="s">
        <v>114</v>
      </c>
      <c r="D39" s="8" t="s">
        <v>29</v>
      </c>
      <c r="E39" s="8" t="s">
        <v>3</v>
      </c>
      <c r="F39" s="15">
        <v>-12.33</v>
      </c>
      <c r="G39" s="15">
        <v>13.56</v>
      </c>
      <c r="H39" s="16" t="s">
        <v>20</v>
      </c>
      <c r="I39" s="30">
        <v>1.5058050676906787</v>
      </c>
      <c r="J39" s="30">
        <v>0.49169264459814976</v>
      </c>
      <c r="K39" s="12">
        <v>0.92856519999999998</v>
      </c>
      <c r="L39" s="12">
        <v>2.0198E-3</v>
      </c>
      <c r="M39" s="13">
        <v>595.36322338387151</v>
      </c>
      <c r="N39" s="13">
        <v>17.454275381745447</v>
      </c>
      <c r="O39" s="16">
        <v>-12</v>
      </c>
      <c r="P39" s="16">
        <v>66</v>
      </c>
      <c r="Q39" s="26">
        <v>468</v>
      </c>
      <c r="R39" s="26">
        <v>19</v>
      </c>
      <c r="S39" s="43" t="s">
        <v>122</v>
      </c>
      <c r="T39" s="34"/>
      <c r="U39" s="41"/>
    </row>
    <row r="40" spans="1:21" x14ac:dyDescent="0.2">
      <c r="A40" s="20" t="s">
        <v>75</v>
      </c>
      <c r="B40" s="18" t="s">
        <v>92</v>
      </c>
      <c r="C40" s="39" t="s">
        <v>7</v>
      </c>
      <c r="D40" s="19" t="s">
        <v>46</v>
      </c>
      <c r="E40" s="19" t="s">
        <v>3</v>
      </c>
      <c r="F40" s="20">
        <v>-15.18</v>
      </c>
      <c r="G40" s="42">
        <v>12.14</v>
      </c>
      <c r="H40" s="20">
        <v>1910</v>
      </c>
      <c r="I40" s="36">
        <v>1.7469953965514204</v>
      </c>
      <c r="J40" s="36">
        <v>-0.88510994856127212</v>
      </c>
      <c r="K40" s="31">
        <v>0.93171409999999999</v>
      </c>
      <c r="L40" s="31">
        <v>2.0604E-3</v>
      </c>
      <c r="M40" s="21">
        <v>568.16823405197647</v>
      </c>
      <c r="N40" s="21">
        <v>17.74462725762362</v>
      </c>
      <c r="O40" s="20">
        <v>-39</v>
      </c>
      <c r="P40" s="20">
        <v>66</v>
      </c>
      <c r="Q40" s="20">
        <v>441</v>
      </c>
      <c r="R40" s="20">
        <v>20</v>
      </c>
      <c r="S40" s="44" t="s">
        <v>122</v>
      </c>
      <c r="T40" s="34"/>
      <c r="U40" s="41"/>
    </row>
    <row r="41" spans="1:21" x14ac:dyDescent="0.2">
      <c r="A41" s="6" t="s">
        <v>148</v>
      </c>
    </row>
    <row r="42" spans="1:21" ht="15.75" x14ac:dyDescent="0.2">
      <c r="A42" s="6" t="s">
        <v>158</v>
      </c>
    </row>
    <row r="43" spans="1:21" ht="15.75" x14ac:dyDescent="0.2">
      <c r="A43" s="6" t="s">
        <v>159</v>
      </c>
    </row>
  </sheetData>
  <sortState ref="A3:S40">
    <sortCondition descending="1" ref="F3:F40"/>
  </sortState>
  <mergeCells count="1">
    <mergeCell ref="A1:S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Guillaume SOULET, Ifremer Brest PDG-REM-GM-LGS</dc:creator>
  <cp:lastModifiedBy>Guillaume SOULET, Ifremer Brest PDG-REM-GM-LGS</cp:lastModifiedBy>
  <dcterms:created xsi:type="dcterms:W3CDTF">2022-10-11T09:51:54Z</dcterms:created>
  <dcterms:modified xsi:type="dcterms:W3CDTF">2023-06-05T10:34:58Z</dcterms:modified>
</cp:coreProperties>
</file>