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piers\Tiso\TE_dynamic_Tiso_PlosOne_revision1\Suppl_Data\"/>
    </mc:Choice>
  </mc:AlternateContent>
  <xr:revisionPtr revIDLastSave="0" documentId="13_ncr:1_{0EAFF3CB-3D30-4EBD-9EDB-3D67E0DB03A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Data S1" sheetId="4" r:id="rId1"/>
    <sheet name="Lipid_measure_2019" sheetId="3" r:id="rId2"/>
    <sheet name="Growth_rate_2019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4" i="1" l="1"/>
  <c r="B31" i="3" l="1"/>
  <c r="D31" i="3"/>
  <c r="C31" i="3"/>
  <c r="D30" i="3"/>
  <c r="D32" i="3" s="1"/>
  <c r="C30" i="3"/>
  <c r="C33" i="3" s="1"/>
  <c r="B30" i="3"/>
  <c r="B32" i="3" s="1"/>
  <c r="D27" i="3"/>
  <c r="C27" i="3"/>
  <c r="B27" i="3"/>
  <c r="D26" i="3"/>
  <c r="D28" i="3" s="1"/>
  <c r="C26" i="3"/>
  <c r="C29" i="3" s="1"/>
  <c r="B26" i="3"/>
  <c r="B28" i="3" s="1"/>
  <c r="M4" i="3"/>
  <c r="K4" i="3"/>
  <c r="I4" i="3"/>
  <c r="F12" i="3"/>
  <c r="G12" i="3"/>
  <c r="F13" i="3"/>
  <c r="G13" i="3"/>
  <c r="F16" i="3"/>
  <c r="G16" i="3"/>
  <c r="F17" i="3"/>
  <c r="G17" i="3"/>
  <c r="M12" i="1"/>
  <c r="M7" i="1"/>
  <c r="M11" i="1"/>
  <c r="M6" i="1"/>
  <c r="B12" i="3"/>
  <c r="B13" i="3"/>
  <c r="C17" i="3"/>
  <c r="D17" i="3"/>
  <c r="E17" i="3"/>
  <c r="B16" i="3"/>
  <c r="B17" i="3"/>
  <c r="C16" i="3"/>
  <c r="D16" i="3"/>
  <c r="E16" i="3"/>
  <c r="C12" i="3"/>
  <c r="D12" i="3"/>
  <c r="E12" i="3"/>
  <c r="C13" i="3"/>
  <c r="D13" i="3"/>
  <c r="E13" i="3"/>
  <c r="C28" i="3" l="1"/>
  <c r="C32" i="3"/>
  <c r="B33" i="3"/>
  <c r="B29" i="3"/>
  <c r="D29" i="3"/>
  <c r="D33" i="3"/>
</calcChain>
</file>

<file path=xl/sharedStrings.xml><?xml version="1.0" encoding="utf-8"?>
<sst xmlns="http://schemas.openxmlformats.org/spreadsheetml/2006/main" count="83" uniqueCount="35">
  <si>
    <t>TisoS2M2</t>
  </si>
  <si>
    <t>TFA</t>
  </si>
  <si>
    <t>ƩΩ3</t>
  </si>
  <si>
    <t>ƩΩ6</t>
  </si>
  <si>
    <t>SFA</t>
  </si>
  <si>
    <t>MUFA</t>
  </si>
  <si>
    <t>PUFA</t>
  </si>
  <si>
    <t>TisoS2M2-R1</t>
  </si>
  <si>
    <t>TisoS2M2-R2</t>
  </si>
  <si>
    <t>SD</t>
  </si>
  <si>
    <t>TisoArg</t>
  </si>
  <si>
    <t>TisoArg-R1</t>
  </si>
  <si>
    <t>TisoArg-R2</t>
  </si>
  <si>
    <t>Mean</t>
  </si>
  <si>
    <t>Measures in mg (gC)-1</t>
  </si>
  <si>
    <t>Time points</t>
  </si>
  <si>
    <t>Growth rate</t>
  </si>
  <si>
    <t>µmax (day-1)</t>
  </si>
  <si>
    <t>C total mg/L</t>
  </si>
  <si>
    <t>Extracellular N (mg/L)</t>
  </si>
  <si>
    <t>t.test Growth rate TisoArg vs TisoS2M2 (n =2)</t>
  </si>
  <si>
    <t>t.test TFA TisoArg vs TisoS2M2 (n=2)</t>
  </si>
  <si>
    <t>t.test ƩΩ3 TisoArg vs TisoS2M2 (n=2)</t>
  </si>
  <si>
    <t>t.test ƩΩ6 TisoArg vs TisoS2M2 (n=2)</t>
  </si>
  <si>
    <t>Proportion among TFA</t>
  </si>
  <si>
    <t>mean</t>
  </si>
  <si>
    <t>Mean_S2M2</t>
  </si>
  <si>
    <t>Mean_TisoArg</t>
  </si>
  <si>
    <t>TisoArg_A</t>
  </si>
  <si>
    <t>TisoArg_B</t>
  </si>
  <si>
    <t>S2M2_B</t>
  </si>
  <si>
    <t>S2M2_A</t>
  </si>
  <si>
    <t>OD measures (680 nm)</t>
  </si>
  <si>
    <t>Data S1</t>
  </si>
  <si>
    <r>
      <t>Comparison of the lipid contents and growth rates between TisoArg and TisoS2M2 in 2019.</t>
    </r>
    <r>
      <rPr>
        <b/>
        <sz val="12"/>
        <color rgb="FF00000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</si>
</sst>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h]:mm:ss;@"/>
    <numFmt numFmtId="166" formatCode="0.0"/>
    <numFmt numFmtId="167" formatCode="0.0%"/>
  </numFmts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MS Sans Serif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5E0B4"/>
        <bgColor rgb="FFD9D9D9"/>
      </patternFill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DEEBF7"/>
        <bgColor rgb="FFDAE3F3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9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 wrapText="1"/>
    </xf>
    <xf numFmtId="22" fontId="0" fillId="0" borderId="0" xfId="0" applyNumberFormat="1"/>
    <xf numFmtId="0" fontId="5" fillId="0" borderId="0" xfId="0" applyFont="1" applyAlignment="1">
      <alignment vertical="center" wrapText="1"/>
    </xf>
    <xf numFmtId="164" fontId="5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3" fillId="0" borderId="2" xfId="0" applyFont="1" applyBorder="1"/>
    <xf numFmtId="0" fontId="0" fillId="0" borderId="2" xfId="0" applyBorder="1"/>
    <xf numFmtId="164" fontId="0" fillId="0" borderId="11" xfId="0" applyNumberFormat="1" applyBorder="1"/>
    <xf numFmtId="0" fontId="0" fillId="0" borderId="5" xfId="0" applyBorder="1" applyAlignment="1">
      <alignment vertical="center" wrapText="1"/>
    </xf>
    <xf numFmtId="164" fontId="0" fillId="0" borderId="6" xfId="0" applyNumberFormat="1" applyBorder="1"/>
    <xf numFmtId="0" fontId="0" fillId="0" borderId="8" xfId="0" applyBorder="1" applyAlignment="1">
      <alignment vertical="center" wrapText="1"/>
    </xf>
    <xf numFmtId="0" fontId="3" fillId="0" borderId="11" xfId="0" applyFont="1" applyBorder="1"/>
    <xf numFmtId="0" fontId="3" fillId="0" borderId="6" xfId="0" applyFont="1" applyBorder="1"/>
    <xf numFmtId="164" fontId="0" fillId="0" borderId="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9" xfId="0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>
      <alignment horizontal="center"/>
    </xf>
    <xf numFmtId="0" fontId="8" fillId="0" borderId="11" xfId="0" applyFont="1" applyBorder="1"/>
    <xf numFmtId="166" fontId="0" fillId="0" borderId="0" xfId="0" applyNumberFormat="1"/>
    <xf numFmtId="166" fontId="0" fillId="0" borderId="6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166" fontId="0" fillId="0" borderId="0" xfId="0" applyNumberFormat="1" applyAlignment="1">
      <alignment horizontal="center"/>
    </xf>
    <xf numFmtId="166" fontId="4" fillId="6" borderId="2" xfId="0" applyNumberFormat="1" applyFont="1" applyFill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164" fontId="0" fillId="0" borderId="0" xfId="0" applyNumberFormat="1"/>
    <xf numFmtId="0" fontId="3" fillId="0" borderId="0" xfId="0" applyFont="1"/>
    <xf numFmtId="164" fontId="0" fillId="0" borderId="0" xfId="0" applyNumberFormat="1" applyAlignment="1">
      <alignment vertical="center" wrapText="1"/>
    </xf>
    <xf numFmtId="165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21" fontId="0" fillId="0" borderId="2" xfId="0" applyNumberFormat="1" applyBorder="1" applyAlignment="1">
      <alignment vertical="center" wrapText="1"/>
    </xf>
    <xf numFmtId="46" fontId="0" fillId="0" borderId="2" xfId="0" applyNumberFormat="1" applyBorder="1" applyAlignment="1">
      <alignment vertical="center" wrapText="1"/>
    </xf>
    <xf numFmtId="165" fontId="0" fillId="0" borderId="11" xfId="0" applyNumberFormat="1" applyBorder="1"/>
    <xf numFmtId="2" fontId="0" fillId="0" borderId="10" xfId="0" applyNumberFormat="1" applyBorder="1"/>
    <xf numFmtId="0" fontId="0" fillId="0" borderId="4" xfId="0" applyBorder="1"/>
    <xf numFmtId="0" fontId="0" fillId="0" borderId="7" xfId="0" applyBorder="1"/>
    <xf numFmtId="165" fontId="0" fillId="0" borderId="13" xfId="0" applyNumberFormat="1" applyBorder="1"/>
    <xf numFmtId="165" fontId="0" fillId="0" borderId="14" xfId="0" applyNumberFormat="1" applyBorder="1"/>
    <xf numFmtId="0" fontId="8" fillId="0" borderId="12" xfId="0" applyFont="1" applyBorder="1"/>
    <xf numFmtId="0" fontId="7" fillId="2" borderId="2" xfId="0" applyFont="1" applyFill="1" applyBorder="1" applyAlignment="1" applyProtection="1">
      <alignment horizontal="center"/>
      <protection locked="0"/>
    </xf>
    <xf numFmtId="166" fontId="7" fillId="2" borderId="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4" fillId="5" borderId="1" xfId="0" applyFont="1" applyFill="1" applyBorder="1" applyAlignment="1" applyProtection="1">
      <alignment horizontal="center" vertical="center"/>
      <protection locked="0"/>
    </xf>
    <xf numFmtId="166" fontId="0" fillId="0" borderId="5" xfId="0" applyNumberFormat="1" applyBorder="1"/>
    <xf numFmtId="166" fontId="0" fillId="0" borderId="8" xfId="0" applyNumberFormat="1" applyBorder="1"/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4" fillId="5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66" fontId="0" fillId="0" borderId="8" xfId="0" applyNumberFormat="1" applyBorder="1" applyAlignment="1" applyProtection="1">
      <alignment horizontal="center"/>
      <protection locked="0"/>
    </xf>
    <xf numFmtId="167" fontId="0" fillId="0" borderId="0" xfId="3" applyNumberFormat="1" applyFont="1" applyBorder="1"/>
    <xf numFmtId="167" fontId="0" fillId="0" borderId="6" xfId="3" applyNumberFormat="1" applyFont="1" applyBorder="1"/>
    <xf numFmtId="167" fontId="0" fillId="0" borderId="9" xfId="3" applyNumberFormat="1" applyFont="1" applyBorder="1"/>
    <xf numFmtId="167" fontId="0" fillId="0" borderId="10" xfId="3" applyNumberFormat="1" applyFont="1" applyBorder="1"/>
    <xf numFmtId="0" fontId="7" fillId="5" borderId="8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167" fontId="0" fillId="0" borderId="2" xfId="3" applyNumberFormat="1" applyFont="1" applyBorder="1"/>
    <xf numFmtId="167" fontId="0" fillId="0" borderId="11" xfId="3" applyNumberFormat="1" applyFont="1" applyBorder="1"/>
    <xf numFmtId="0" fontId="6" fillId="0" borderId="4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167" fontId="0" fillId="0" borderId="0" xfId="0" applyNumberFormat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166" fontId="4" fillId="3" borderId="1" xfId="0" applyNumberFormat="1" applyFont="1" applyFill="1" applyBorder="1" applyAlignment="1" applyProtection="1">
      <alignment horizontal="center" vertical="center"/>
      <protection locked="0"/>
    </xf>
    <xf numFmtId="166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 2 2" xfId="2" xr:uid="{00000000-0005-0000-0000-000002000000}"/>
    <cellStyle name="Pourcentage" xfId="3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BF00"/>
      <rgbColor rgb="FFED7D31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5B856-02CA-47CB-B5D8-FB537C3A3F24}">
  <dimension ref="A1:B1"/>
  <sheetViews>
    <sheetView showGridLines="0" tabSelected="1" workbookViewId="0"/>
  </sheetViews>
  <sheetFormatPr baseColWidth="10" defaultRowHeight="14.4" x14ac:dyDescent="0.3"/>
  <sheetData>
    <row r="1" spans="1:2" ht="15.6" x14ac:dyDescent="0.3">
      <c r="A1" t="s">
        <v>33</v>
      </c>
      <c r="B1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showGridLines="0" workbookViewId="0"/>
  </sheetViews>
  <sheetFormatPr baseColWidth="10" defaultRowHeight="14.4" x14ac:dyDescent="0.3"/>
  <cols>
    <col min="1" max="1" width="11.6640625" bestFit="1" customWidth="1"/>
    <col min="2" max="2" width="12.5546875" bestFit="1" customWidth="1"/>
    <col min="3" max="4" width="11.6640625" bestFit="1" customWidth="1"/>
    <col min="5" max="6" width="12.5546875" bestFit="1" customWidth="1"/>
    <col min="7" max="7" width="11.6640625" bestFit="1" customWidth="1"/>
    <col min="9" max="9" width="32.109375" customWidth="1"/>
    <col min="11" max="11" width="32.109375" bestFit="1" customWidth="1"/>
    <col min="13" max="13" width="32.33203125" bestFit="1" customWidth="1"/>
  </cols>
  <sheetData>
    <row r="1" spans="1:13" x14ac:dyDescent="0.3"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.6" x14ac:dyDescent="0.3">
      <c r="A2" s="93" t="s">
        <v>14</v>
      </c>
      <c r="B2" s="93"/>
      <c r="C2" s="94" t="s">
        <v>1</v>
      </c>
      <c r="D2" s="95"/>
      <c r="E2" s="96"/>
      <c r="F2" s="6"/>
      <c r="G2" s="6"/>
      <c r="H2" s="6"/>
      <c r="I2" s="6"/>
      <c r="J2" s="6"/>
      <c r="K2" s="6"/>
      <c r="L2" s="6"/>
      <c r="M2" s="6"/>
    </row>
    <row r="3" spans="1:13" ht="15" thickBot="1" x14ac:dyDescent="0.35">
      <c r="A3" s="34" t="s">
        <v>10</v>
      </c>
      <c r="B3" s="66" t="s">
        <v>1</v>
      </c>
      <c r="C3" s="69" t="s">
        <v>4</v>
      </c>
      <c r="D3" s="7" t="s">
        <v>5</v>
      </c>
      <c r="E3" s="8" t="s">
        <v>6</v>
      </c>
      <c r="F3" s="89" t="s">
        <v>2</v>
      </c>
      <c r="G3" s="90" t="s">
        <v>3</v>
      </c>
      <c r="H3" s="6"/>
      <c r="I3" s="9" t="s">
        <v>21</v>
      </c>
      <c r="J3" s="6"/>
      <c r="K3" s="9" t="s">
        <v>22</v>
      </c>
      <c r="L3" s="6"/>
      <c r="M3" s="9" t="s">
        <v>23</v>
      </c>
    </row>
    <row r="4" spans="1:13" ht="15" thickTop="1" x14ac:dyDescent="0.3">
      <c r="A4" s="10" t="s">
        <v>11</v>
      </c>
      <c r="B4" s="37">
        <v>229.10320164629201</v>
      </c>
      <c r="C4" s="70">
        <v>134.29669174600085</v>
      </c>
      <c r="D4" s="37">
        <v>69.447972550512915</v>
      </c>
      <c r="E4" s="38">
        <v>25.358537349778061</v>
      </c>
      <c r="F4" s="70">
        <v>14.1372725489849</v>
      </c>
      <c r="G4" s="38">
        <v>11.221264800793167</v>
      </c>
      <c r="H4" s="37"/>
      <c r="I4" s="35">
        <f>_xlfn.T.TEST(E4:E5,E8:E9,2,2)</f>
        <v>1.6840763823018098E-3</v>
      </c>
      <c r="J4" s="6"/>
      <c r="K4" s="35">
        <f>_xlfn.T.TEST(F4:F5,F8:F9,2,2)</f>
        <v>2.1244079304669115E-3</v>
      </c>
      <c r="L4" s="6"/>
      <c r="M4" s="35">
        <f>_xlfn.T.TEST(G4:G5,G8:G9,2,2)</f>
        <v>3.3066890912644285E-3</v>
      </c>
    </row>
    <row r="5" spans="1:13" x14ac:dyDescent="0.3">
      <c r="A5" s="12" t="s">
        <v>12</v>
      </c>
      <c r="B5" s="39">
        <v>243.7269465693482</v>
      </c>
      <c r="C5" s="71">
        <v>135.60332489840468</v>
      </c>
      <c r="D5" s="39">
        <v>84.287060773385903</v>
      </c>
      <c r="E5" s="40">
        <v>23.836560897557629</v>
      </c>
      <c r="F5" s="71">
        <v>13.133909311403865</v>
      </c>
      <c r="G5" s="40">
        <v>10.702651586153761</v>
      </c>
      <c r="I5" s="6"/>
      <c r="J5" s="6"/>
      <c r="K5" s="6"/>
      <c r="L5" s="6"/>
      <c r="M5" s="6"/>
    </row>
    <row r="6" spans="1:13" x14ac:dyDescent="0.3">
      <c r="A6" s="6"/>
      <c r="B6" s="41"/>
      <c r="C6" s="72"/>
      <c r="D6" s="41"/>
      <c r="E6" s="73"/>
      <c r="F6" s="41"/>
      <c r="G6" s="41"/>
      <c r="I6" s="6"/>
      <c r="J6" s="6"/>
      <c r="K6" s="6"/>
      <c r="L6" s="6"/>
      <c r="M6" s="6"/>
    </row>
    <row r="7" spans="1:13" ht="15" thickBot="1" x14ac:dyDescent="0.35">
      <c r="A7" s="33" t="s">
        <v>0</v>
      </c>
      <c r="B7" s="67" t="s">
        <v>1</v>
      </c>
      <c r="C7" s="74" t="s">
        <v>4</v>
      </c>
      <c r="D7" s="42" t="s">
        <v>5</v>
      </c>
      <c r="E7" s="43" t="s">
        <v>6</v>
      </c>
      <c r="F7" s="91" t="s">
        <v>2</v>
      </c>
      <c r="G7" s="92" t="s">
        <v>3</v>
      </c>
      <c r="H7" s="6"/>
      <c r="J7" s="6"/>
      <c r="K7" s="6"/>
      <c r="L7" s="6"/>
    </row>
    <row r="8" spans="1:13" ht="15" thickTop="1" x14ac:dyDescent="0.3">
      <c r="A8" s="10" t="s">
        <v>7</v>
      </c>
      <c r="B8" s="37">
        <v>375.86858932134783</v>
      </c>
      <c r="C8" s="70">
        <v>221.61274865020042</v>
      </c>
      <c r="D8" s="37">
        <v>109.74573361351278</v>
      </c>
      <c r="E8" s="38">
        <v>44.510107057634642</v>
      </c>
      <c r="F8" s="70">
        <v>24.768625114385507</v>
      </c>
      <c r="G8" s="38">
        <v>19.741481943249127</v>
      </c>
      <c r="J8" s="6"/>
      <c r="K8" s="6"/>
      <c r="L8" s="6"/>
    </row>
    <row r="9" spans="1:13" x14ac:dyDescent="0.3">
      <c r="A9" s="12" t="s">
        <v>8</v>
      </c>
      <c r="B9" s="39">
        <v>394.33872570273201</v>
      </c>
      <c r="C9" s="71">
        <v>227.03109795306688</v>
      </c>
      <c r="D9" s="39">
        <v>123.33556919724187</v>
      </c>
      <c r="E9" s="40">
        <v>43.972058552423114</v>
      </c>
      <c r="F9" s="71">
        <v>25.044719178618443</v>
      </c>
      <c r="G9" s="40">
        <v>18.927339373804671</v>
      </c>
      <c r="I9" s="6"/>
      <c r="J9" s="6"/>
      <c r="K9" s="6"/>
      <c r="L9" s="6"/>
      <c r="M9" s="6"/>
    </row>
    <row r="10" spans="1:13" x14ac:dyDescent="0.3">
      <c r="A10" s="11"/>
      <c r="B10" s="44"/>
      <c r="C10" s="72"/>
      <c r="D10" s="41"/>
      <c r="E10" s="73"/>
      <c r="F10" s="41"/>
      <c r="G10" s="41"/>
      <c r="H10" s="6"/>
      <c r="I10" s="6"/>
      <c r="J10" s="6"/>
      <c r="K10" s="6"/>
      <c r="L10" s="6"/>
      <c r="M10" s="6"/>
    </row>
    <row r="11" spans="1:13" ht="16.2" thickBot="1" x14ac:dyDescent="0.35">
      <c r="A11" s="13" t="s">
        <v>13</v>
      </c>
      <c r="B11" s="67" t="s">
        <v>1</v>
      </c>
      <c r="C11" s="74" t="s">
        <v>4</v>
      </c>
      <c r="D11" s="42" t="s">
        <v>5</v>
      </c>
      <c r="E11" s="43" t="s">
        <v>6</v>
      </c>
      <c r="F11" s="91" t="s">
        <v>2</v>
      </c>
      <c r="G11" s="92" t="s">
        <v>3</v>
      </c>
      <c r="H11" s="6"/>
      <c r="I11" s="6"/>
      <c r="J11" s="6"/>
      <c r="K11" s="6"/>
      <c r="L11" s="6"/>
      <c r="M11" s="6"/>
    </row>
    <row r="12" spans="1:13" ht="15" thickTop="1" x14ac:dyDescent="0.3">
      <c r="A12" s="10" t="s">
        <v>10</v>
      </c>
      <c r="B12" s="45">
        <f>AVERAGE(B4:B5)</f>
        <v>236.41507410782009</v>
      </c>
      <c r="C12" s="75">
        <f>AVERAGE(C4:C5)</f>
        <v>134.95000832220276</v>
      </c>
      <c r="D12" s="45">
        <f>AVERAGE(D4:D5)</f>
        <v>76.867516661949409</v>
      </c>
      <c r="E12" s="46">
        <f>AVERAGE(E4:E5)</f>
        <v>24.597549123667847</v>
      </c>
      <c r="F12" s="75">
        <f t="shared" ref="F12:G12" si="0">AVERAGE(F4:F5)</f>
        <v>13.635590930194383</v>
      </c>
      <c r="G12" s="46">
        <f t="shared" si="0"/>
        <v>10.961958193473464</v>
      </c>
      <c r="H12" s="6"/>
      <c r="I12" s="6"/>
      <c r="J12" s="6"/>
      <c r="K12" s="6"/>
      <c r="L12" s="6"/>
      <c r="M12" s="6"/>
    </row>
    <row r="13" spans="1:13" x14ac:dyDescent="0.3">
      <c r="A13" s="12" t="s">
        <v>0</v>
      </c>
      <c r="B13" s="47">
        <f>AVERAGE(B8:B9)</f>
        <v>385.10365751203994</v>
      </c>
      <c r="C13" s="76">
        <f>AVERAGE(C8:C9)</f>
        <v>224.32192330163366</v>
      </c>
      <c r="D13" s="47">
        <f>AVERAGE(D8:D9)</f>
        <v>116.54065140537733</v>
      </c>
      <c r="E13" s="48">
        <f>AVERAGE(E8:E9)</f>
        <v>44.241082805028881</v>
      </c>
      <c r="F13" s="76">
        <f>AVERAGE(F8:F9)</f>
        <v>24.906672146501975</v>
      </c>
      <c r="G13" s="48">
        <f t="shared" ref="G13" si="1">AVERAGE(G8:G9)</f>
        <v>19.334410658526899</v>
      </c>
      <c r="H13" s="6"/>
      <c r="I13" s="6"/>
      <c r="J13" s="6"/>
      <c r="K13" s="6"/>
      <c r="L13" s="6"/>
      <c r="M13" s="6"/>
    </row>
    <row r="14" spans="1:13" x14ac:dyDescent="0.3">
      <c r="A14" s="14"/>
      <c r="B14" s="45"/>
      <c r="C14" s="75"/>
      <c r="D14" s="45"/>
      <c r="E14" s="46"/>
      <c r="F14" s="45"/>
      <c r="G14" s="45"/>
      <c r="H14" s="6"/>
      <c r="I14" s="6"/>
      <c r="J14" s="6"/>
      <c r="K14" s="6"/>
      <c r="L14" s="6"/>
      <c r="M14" s="6"/>
    </row>
    <row r="15" spans="1:13" ht="16.2" thickBot="1" x14ac:dyDescent="0.35">
      <c r="A15" s="13" t="s">
        <v>9</v>
      </c>
      <c r="B15" s="67" t="s">
        <v>1</v>
      </c>
      <c r="C15" s="74" t="s">
        <v>4</v>
      </c>
      <c r="D15" s="42" t="s">
        <v>5</v>
      </c>
      <c r="E15" s="43" t="s">
        <v>6</v>
      </c>
      <c r="F15" s="91" t="s">
        <v>2</v>
      </c>
      <c r="G15" s="92" t="s">
        <v>3</v>
      </c>
      <c r="H15" s="6"/>
      <c r="I15" s="6"/>
      <c r="J15" s="6"/>
      <c r="K15" s="6"/>
      <c r="L15" s="6"/>
      <c r="M15" s="6"/>
    </row>
    <row r="16" spans="1:13" ht="15" thickTop="1" x14ac:dyDescent="0.3">
      <c r="A16" s="10" t="s">
        <v>10</v>
      </c>
      <c r="B16" s="45">
        <f>STDEV(B4:B5,B4:B5)</f>
        <v>8.4430230678869158</v>
      </c>
      <c r="C16" s="75">
        <f t="shared" ref="C16" si="2">STDEV(C4:C5,C4:C5)</f>
        <v>0.75438500227244243</v>
      </c>
      <c r="D16" s="45">
        <f>STDEV(D4:D5,D4:D5)</f>
        <v>8.5673515800043258</v>
      </c>
      <c r="E16" s="46">
        <f>STDEV(E4:E5,E4:E5)</f>
        <v>0.87871351438973822</v>
      </c>
      <c r="F16" s="75">
        <f>STDEV(F4:F5,F4:F5)</f>
        <v>0.57929203531238449</v>
      </c>
      <c r="G16" s="46">
        <f>STDEV(G4:G5,G4:G5)</f>
        <v>0.29942147907735772</v>
      </c>
      <c r="H16" s="6"/>
      <c r="I16" s="6"/>
      <c r="J16" s="6"/>
      <c r="K16" s="6"/>
      <c r="L16" s="6"/>
      <c r="M16" s="6"/>
    </row>
    <row r="17" spans="1:13" x14ac:dyDescent="0.3">
      <c r="A17" s="12" t="s">
        <v>0</v>
      </c>
      <c r="B17" s="47">
        <f t="shared" ref="B17:G17" si="3">STDEV(B8:B9)</f>
        <v>13.060358684717112</v>
      </c>
      <c r="C17" s="76">
        <f>STDEV(C8:C9)</f>
        <v>3.8313515348942762</v>
      </c>
      <c r="D17" s="47">
        <f>STDEV(D8:D9)</f>
        <v>9.6094648964650791</v>
      </c>
      <c r="E17" s="48">
        <f>STDEV(E8:E9)</f>
        <v>0.3804577466423566</v>
      </c>
      <c r="F17" s="76">
        <f>STDEV(F8:F9)</f>
        <v>0.19522798506446321</v>
      </c>
      <c r="G17" s="48">
        <f t="shared" si="3"/>
        <v>0.57568573170681481</v>
      </c>
      <c r="H17" s="6"/>
      <c r="I17" s="6"/>
      <c r="J17" s="6"/>
      <c r="K17" s="6"/>
      <c r="L17" s="6"/>
      <c r="M17" s="6"/>
    </row>
    <row r="18" spans="1:13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3">
      <c r="A19" s="15"/>
      <c r="B19" s="36" t="s">
        <v>18</v>
      </c>
      <c r="F19" s="37"/>
    </row>
    <row r="20" spans="1:13" x14ac:dyDescent="0.3">
      <c r="A20" s="10" t="s">
        <v>0</v>
      </c>
      <c r="B20" s="38">
        <v>31.906862914427499</v>
      </c>
    </row>
    <row r="21" spans="1:13" x14ac:dyDescent="0.3">
      <c r="A21" s="12" t="s">
        <v>10</v>
      </c>
      <c r="B21" s="40">
        <v>31.612843883431001</v>
      </c>
      <c r="F21" s="37"/>
      <c r="G21" s="68"/>
      <c r="H21" s="68"/>
    </row>
    <row r="25" spans="1:13" ht="31.2" x14ac:dyDescent="0.3">
      <c r="A25" s="85" t="s">
        <v>24</v>
      </c>
      <c r="B25" s="69" t="s">
        <v>4</v>
      </c>
      <c r="C25" s="7" t="s">
        <v>5</v>
      </c>
      <c r="D25" s="86" t="s">
        <v>6</v>
      </c>
    </row>
    <row r="26" spans="1:13" x14ac:dyDescent="0.3">
      <c r="A26" s="82" t="s">
        <v>11</v>
      </c>
      <c r="B26" s="83">
        <f>C4/B4</f>
        <v>0.58618426447544325</v>
      </c>
      <c r="C26" s="83">
        <f>D4/B4</f>
        <v>0.30312964660237396</v>
      </c>
      <c r="D26" s="84">
        <f>E4/B4</f>
        <v>0.11068608892218196</v>
      </c>
      <c r="E26" s="88"/>
    </row>
    <row r="27" spans="1:13" x14ac:dyDescent="0.3">
      <c r="A27" s="12" t="s">
        <v>12</v>
      </c>
      <c r="B27" s="79">
        <f>C5/B5</f>
        <v>0.55637395375082643</v>
      </c>
      <c r="C27" s="79">
        <f>D5/B5</f>
        <v>0.34582577741113046</v>
      </c>
      <c r="D27" s="80">
        <f>E5/B5</f>
        <v>9.7800268838043131E-2</v>
      </c>
    </row>
    <row r="28" spans="1:13" x14ac:dyDescent="0.3">
      <c r="A28" s="87" t="s">
        <v>25</v>
      </c>
      <c r="B28" s="77">
        <f>AVERAGE(B26:B27)</f>
        <v>0.57127910911313484</v>
      </c>
      <c r="C28" s="77">
        <f t="shared" ref="C28:D28" si="4">AVERAGE(C26:C27)</f>
        <v>0.32447771200675224</v>
      </c>
      <c r="D28" s="78">
        <f t="shared" si="4"/>
        <v>0.10424317888011254</v>
      </c>
    </row>
    <row r="29" spans="1:13" x14ac:dyDescent="0.3">
      <c r="A29" s="87" t="s">
        <v>9</v>
      </c>
      <c r="B29" s="77">
        <f>STDEV(B26:B27)</f>
        <v>2.1079072862654615E-2</v>
      </c>
      <c r="C29" s="77">
        <f>STDEV(C26:C27)</f>
        <v>3.0190723625299596E-2</v>
      </c>
      <c r="D29" s="78">
        <f>STDEV(D26:D27)</f>
        <v>9.1116507626443737E-3</v>
      </c>
    </row>
    <row r="30" spans="1:13" x14ac:dyDescent="0.3">
      <c r="A30" s="82" t="s">
        <v>7</v>
      </c>
      <c r="B30" s="83">
        <f>C8/B8</f>
        <v>0.58960167182454615</v>
      </c>
      <c r="C30" s="83">
        <f>D8/B8</f>
        <v>0.29197899673304695</v>
      </c>
      <c r="D30" s="84">
        <f>E8/B8</f>
        <v>0.11841933144240697</v>
      </c>
      <c r="E30" s="88"/>
    </row>
    <row r="31" spans="1:13" x14ac:dyDescent="0.3">
      <c r="A31" s="12" t="s">
        <v>8</v>
      </c>
      <c r="B31" s="79">
        <f>C9/B9</f>
        <v>0.57572610336072294</v>
      </c>
      <c r="C31" s="79">
        <f>D9/B9</f>
        <v>0.31276555194383077</v>
      </c>
      <c r="D31" s="80">
        <f>E9/B9</f>
        <v>0.11150834469544585</v>
      </c>
      <c r="E31" s="88"/>
    </row>
    <row r="32" spans="1:13" x14ac:dyDescent="0.3">
      <c r="A32" s="87" t="s">
        <v>25</v>
      </c>
      <c r="B32" s="77">
        <f>AVERAGE(B30:B31)</f>
        <v>0.58266388759263454</v>
      </c>
      <c r="C32" s="77">
        <f t="shared" ref="C32" si="5">AVERAGE(C30:C31)</f>
        <v>0.30237227433843883</v>
      </c>
      <c r="D32" s="78">
        <f t="shared" ref="D32" si="6">AVERAGE(D30:D31)</f>
        <v>0.11496383806892641</v>
      </c>
    </row>
    <row r="33" spans="1:4" x14ac:dyDescent="0.3">
      <c r="A33" s="81" t="s">
        <v>9</v>
      </c>
      <c r="B33" s="79">
        <f>STDEV(B30:B31)</f>
        <v>9.8115085535875959E-3</v>
      </c>
      <c r="C33" s="79">
        <f>STDEV(C30:C31)</f>
        <v>1.4698314147053804E-2</v>
      </c>
      <c r="D33" s="80">
        <f>STDEV(D30:D31)</f>
        <v>4.8868055934665703E-3</v>
      </c>
    </row>
  </sheetData>
  <mergeCells count="2">
    <mergeCell ref="A2:B2"/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36"/>
  <sheetViews>
    <sheetView zoomScale="85" zoomScaleNormal="85" workbookViewId="0"/>
  </sheetViews>
  <sheetFormatPr baseColWidth="10" defaultColWidth="10.5546875" defaultRowHeight="14.4" x14ac:dyDescent="0.3"/>
  <cols>
    <col min="1" max="1" width="22.5546875" customWidth="1"/>
    <col min="2" max="10" width="15" customWidth="1"/>
    <col min="11" max="11" width="15.6640625" customWidth="1"/>
    <col min="12" max="12" width="16.5546875" customWidth="1"/>
    <col min="13" max="13" width="13.5546875" customWidth="1"/>
    <col min="15" max="15" width="40.109375" bestFit="1" customWidth="1"/>
  </cols>
  <sheetData>
    <row r="2" spans="1:15" x14ac:dyDescent="0.3">
      <c r="A2" s="32" t="s">
        <v>32</v>
      </c>
    </row>
    <row r="3" spans="1:15" x14ac:dyDescent="0.3">
      <c r="A3" s="56" t="s">
        <v>15</v>
      </c>
      <c r="B3" s="57">
        <v>0</v>
      </c>
      <c r="C3" s="57">
        <v>0.66666666666666696</v>
      </c>
      <c r="D3" s="58">
        <v>1</v>
      </c>
      <c r="E3" s="58">
        <v>1.6979166666666701</v>
      </c>
      <c r="F3" s="58">
        <v>2.71875</v>
      </c>
      <c r="G3" s="58">
        <v>3</v>
      </c>
      <c r="H3" s="58">
        <v>4.6979166666666696</v>
      </c>
      <c r="I3" s="58">
        <v>5.6770833333333304</v>
      </c>
      <c r="J3" s="59">
        <v>6.65625</v>
      </c>
      <c r="K3" s="52"/>
      <c r="L3" s="53" t="s">
        <v>16</v>
      </c>
      <c r="M3" s="55" t="s">
        <v>17</v>
      </c>
      <c r="O3" s="61" t="s">
        <v>20</v>
      </c>
    </row>
    <row r="4" spans="1:15" x14ac:dyDescent="0.3">
      <c r="A4" s="15" t="s">
        <v>31</v>
      </c>
      <c r="B4" s="21">
        <v>5.7000000000000002E-2</v>
      </c>
      <c r="C4" s="22">
        <v>7.1999999999999995E-2</v>
      </c>
      <c r="D4" s="22">
        <v>9.9000000000000005E-2</v>
      </c>
      <c r="E4" s="22">
        <v>0.11</v>
      </c>
      <c r="F4" s="21">
        <v>0.125</v>
      </c>
      <c r="G4" s="21">
        <v>0.12</v>
      </c>
      <c r="H4" s="21">
        <v>0.14199999999999999</v>
      </c>
      <c r="I4" s="21">
        <v>0.14399999999999999</v>
      </c>
      <c r="J4" s="23">
        <v>0.14199999999999999</v>
      </c>
      <c r="K4" s="49"/>
      <c r="L4" s="15" t="s">
        <v>31</v>
      </c>
      <c r="M4" s="16">
        <v>0.41</v>
      </c>
      <c r="O4" s="62">
        <f>_xlfn.T.TEST(M4:M5,M9:M10,2,2)</f>
        <v>0.78178210976400742</v>
      </c>
    </row>
    <row r="5" spans="1:15" x14ac:dyDescent="0.3">
      <c r="A5" s="24" t="s">
        <v>30</v>
      </c>
      <c r="B5" s="50">
        <v>6.9000000000000006E-2</v>
      </c>
      <c r="C5">
        <v>7.8E-2</v>
      </c>
      <c r="D5">
        <v>0.106</v>
      </c>
      <c r="E5">
        <v>0.108</v>
      </c>
      <c r="F5" s="50">
        <v>0.121</v>
      </c>
      <c r="G5" s="50">
        <v>0.11600000000000001</v>
      </c>
      <c r="H5" s="50">
        <v>0.123</v>
      </c>
      <c r="I5" s="50">
        <v>0.128</v>
      </c>
      <c r="J5" s="25">
        <v>0.13200000000000001</v>
      </c>
      <c r="K5" s="49"/>
      <c r="L5" s="24" t="s">
        <v>30</v>
      </c>
      <c r="M5" s="18">
        <v>0.28999999999999998</v>
      </c>
    </row>
    <row r="6" spans="1:15" x14ac:dyDescent="0.3">
      <c r="A6" s="24" t="s">
        <v>26</v>
      </c>
      <c r="B6" s="50">
        <v>6.3E-2</v>
      </c>
      <c r="C6">
        <v>7.4999999999999997E-2</v>
      </c>
      <c r="D6">
        <v>0.10250000000000001</v>
      </c>
      <c r="E6">
        <v>0.109</v>
      </c>
      <c r="F6" s="50">
        <v>0.123</v>
      </c>
      <c r="G6" s="50">
        <v>0.11799999999999999</v>
      </c>
      <c r="H6" s="50">
        <v>0.13250000000000001</v>
      </c>
      <c r="I6" s="50">
        <v>0.13600000000000001</v>
      </c>
      <c r="J6" s="25">
        <v>0.13700000000000001</v>
      </c>
      <c r="K6" s="49"/>
      <c r="L6" s="24" t="s">
        <v>13</v>
      </c>
      <c r="M6" s="18">
        <f>AVERAGE(M4:M5)</f>
        <v>0.35</v>
      </c>
    </row>
    <row r="7" spans="1:15" x14ac:dyDescent="0.3">
      <c r="A7" s="26" t="s">
        <v>9</v>
      </c>
      <c r="B7" s="29">
        <v>8.4852813742385732E-3</v>
      </c>
      <c r="C7" s="29">
        <v>4.2426406871192892E-3</v>
      </c>
      <c r="D7" s="29">
        <v>4.9497474683058273E-3</v>
      </c>
      <c r="E7" s="29">
        <v>1.4142135623730963E-3</v>
      </c>
      <c r="F7" s="29">
        <v>2.8284271247461927E-3</v>
      </c>
      <c r="G7" s="29">
        <v>2.8284271247461827E-3</v>
      </c>
      <c r="H7" s="29">
        <v>1.3435028842544395E-2</v>
      </c>
      <c r="I7" s="29">
        <v>1.1313708498984752E-2</v>
      </c>
      <c r="J7" s="30">
        <v>7.0710678118654623E-3</v>
      </c>
      <c r="K7" s="51"/>
      <c r="L7" s="26" t="s">
        <v>9</v>
      </c>
      <c r="M7" s="60">
        <f>STDEV(M4:M5)</f>
        <v>8.4852813742385777E-2</v>
      </c>
    </row>
    <row r="8" spans="1:15" x14ac:dyDescent="0.3">
      <c r="B8" s="1"/>
      <c r="C8" s="1"/>
      <c r="D8" s="1"/>
      <c r="E8" s="1"/>
      <c r="F8" s="1"/>
      <c r="G8" s="1"/>
      <c r="H8" s="1"/>
      <c r="I8" s="1"/>
    </row>
    <row r="9" spans="1:15" x14ac:dyDescent="0.3">
      <c r="A9" s="15" t="s">
        <v>28</v>
      </c>
      <c r="B9" s="21">
        <v>6.6000000000000003E-2</v>
      </c>
      <c r="C9" s="21">
        <v>6.8000000000000005E-2</v>
      </c>
      <c r="D9" s="21">
        <v>9.1999999999999998E-2</v>
      </c>
      <c r="E9" s="21">
        <v>0.11600000000000001</v>
      </c>
      <c r="F9" s="21">
        <v>0.127</v>
      </c>
      <c r="G9" s="21">
        <v>0.123</v>
      </c>
      <c r="H9" s="21">
        <v>0.13700000000000001</v>
      </c>
      <c r="I9" s="21">
        <v>0.13900000000000001</v>
      </c>
      <c r="J9" s="27">
        <v>0.124</v>
      </c>
      <c r="K9" s="50"/>
      <c r="L9" s="15" t="s">
        <v>28</v>
      </c>
      <c r="M9" s="16">
        <v>0.35</v>
      </c>
    </row>
    <row r="10" spans="1:15" ht="16.5" customHeight="1" x14ac:dyDescent="0.3">
      <c r="A10" s="24" t="s">
        <v>29</v>
      </c>
      <c r="B10" s="50">
        <v>5.8999999999999997E-2</v>
      </c>
      <c r="C10" s="50">
        <v>7.4999999999999997E-2</v>
      </c>
      <c r="D10" s="50">
        <v>9.6000000000000002E-2</v>
      </c>
      <c r="E10" s="50">
        <v>0.112</v>
      </c>
      <c r="F10" s="50">
        <v>0.11799999999999999</v>
      </c>
      <c r="G10" s="50">
        <v>0.114</v>
      </c>
      <c r="H10" s="50">
        <v>0.121</v>
      </c>
      <c r="I10" s="50">
        <v>0.124</v>
      </c>
      <c r="J10" s="28">
        <v>0.122</v>
      </c>
      <c r="K10" s="50"/>
      <c r="L10" s="24" t="s">
        <v>29</v>
      </c>
      <c r="M10" s="18">
        <v>0.39</v>
      </c>
    </row>
    <row r="11" spans="1:15" x14ac:dyDescent="0.3">
      <c r="A11" s="24" t="s">
        <v>27</v>
      </c>
      <c r="B11" s="50">
        <v>6.25E-2</v>
      </c>
      <c r="C11">
        <v>7.1500000000000008E-2</v>
      </c>
      <c r="D11">
        <v>9.4E-2</v>
      </c>
      <c r="E11">
        <v>0.114</v>
      </c>
      <c r="F11" s="50">
        <v>0.1225</v>
      </c>
      <c r="G11" s="50">
        <v>0.11849999999999999</v>
      </c>
      <c r="H11" s="50">
        <v>0.129</v>
      </c>
      <c r="I11" s="50">
        <v>0.13150000000000001</v>
      </c>
      <c r="J11" s="25">
        <v>0.123</v>
      </c>
      <c r="K11" s="49"/>
      <c r="L11" s="24" t="s">
        <v>13</v>
      </c>
      <c r="M11" s="18">
        <f>AVERAGE(M9:M10)</f>
        <v>0.37</v>
      </c>
    </row>
    <row r="12" spans="1:15" x14ac:dyDescent="0.3">
      <c r="A12" s="26" t="s">
        <v>9</v>
      </c>
      <c r="B12" s="29">
        <v>4.9497474683058368E-3</v>
      </c>
      <c r="C12" s="29">
        <v>4.9497474683058273E-3</v>
      </c>
      <c r="D12" s="29">
        <v>2.8284271247461927E-3</v>
      </c>
      <c r="E12" s="29">
        <v>2.8284271247461927E-3</v>
      </c>
      <c r="F12" s="29">
        <v>6.3639610306789329E-3</v>
      </c>
      <c r="G12" s="29">
        <v>6.3639610306789234E-3</v>
      </c>
      <c r="H12" s="29">
        <v>1.1313708498984771E-2</v>
      </c>
      <c r="I12" s="29">
        <v>1.0606601717798222E-2</v>
      </c>
      <c r="J12" s="30">
        <v>1.4142135623730963E-3</v>
      </c>
      <c r="K12" s="51"/>
      <c r="L12" s="26" t="s">
        <v>9</v>
      </c>
      <c r="M12" s="60">
        <f>STDEV(M9:M10)</f>
        <v>2.8284271247461926E-2</v>
      </c>
    </row>
    <row r="13" spans="1:15" s="5" customFormat="1" x14ac:dyDescent="0.3">
      <c r="A13" s="3"/>
      <c r="B13" s="4"/>
      <c r="C13" s="4"/>
      <c r="D13" s="4"/>
      <c r="E13" s="4"/>
      <c r="F13" s="4"/>
      <c r="G13" s="4"/>
      <c r="H13" s="4"/>
      <c r="I13" s="4"/>
    </row>
    <row r="14" spans="1:15" s="5" customFormat="1" x14ac:dyDescent="0.3">
      <c r="A14"/>
      <c r="B14" s="4"/>
      <c r="C14" s="4"/>
      <c r="D14" s="4"/>
      <c r="E14" s="4"/>
      <c r="F14" s="4"/>
      <c r="G14" s="4"/>
      <c r="H14" s="4"/>
      <c r="I14" s="4"/>
    </row>
    <row r="16" spans="1:15" x14ac:dyDescent="0.3">
      <c r="A16" s="65" t="s">
        <v>19</v>
      </c>
      <c r="B16" s="54"/>
      <c r="C16" s="54"/>
      <c r="D16" s="54"/>
      <c r="E16" s="55"/>
    </row>
    <row r="17" spans="1:5" x14ac:dyDescent="0.3">
      <c r="A17" s="53" t="s">
        <v>15</v>
      </c>
      <c r="B17" s="63">
        <v>0</v>
      </c>
      <c r="C17" s="63">
        <v>0.66666666666424101</v>
      </c>
      <c r="D17" s="63">
        <v>1</v>
      </c>
      <c r="E17" s="64">
        <v>1.69791666666424</v>
      </c>
    </row>
    <row r="18" spans="1:5" x14ac:dyDescent="0.3">
      <c r="A18" s="17" t="s">
        <v>0</v>
      </c>
      <c r="B18">
        <v>131.4</v>
      </c>
      <c r="C18">
        <v>59.2</v>
      </c>
      <c r="D18">
        <v>11.2</v>
      </c>
      <c r="E18" s="18">
        <v>0</v>
      </c>
    </row>
    <row r="19" spans="1:5" x14ac:dyDescent="0.3">
      <c r="A19" s="19" t="s">
        <v>10</v>
      </c>
      <c r="B19" s="31">
        <v>132.19999999999999</v>
      </c>
      <c r="C19" s="31">
        <v>68.400000000000006</v>
      </c>
      <c r="D19" s="31">
        <v>27</v>
      </c>
      <c r="E19" s="20">
        <v>0</v>
      </c>
    </row>
    <row r="36" spans="2:11" x14ac:dyDescent="0.3"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S1</vt:lpstr>
      <vt:lpstr>Lipid_measure_2019</vt:lpstr>
      <vt:lpstr>Growth_rate_2019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</dc:creator>
  <dc:description/>
  <cp:lastModifiedBy>jbert</cp:lastModifiedBy>
  <cp:revision>28</cp:revision>
  <dcterms:created xsi:type="dcterms:W3CDTF">2020-11-30T13:43:07Z</dcterms:created>
  <dcterms:modified xsi:type="dcterms:W3CDTF">2023-03-01T07:31:22Z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