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singh\Documents\IMS paper with IPREM\final docs for Environment International\"/>
    </mc:Choice>
  </mc:AlternateContent>
  <xr:revisionPtr revIDLastSave="0" documentId="13_ncr:1_{5FABDA91-E884-46F7-B979-8CDD3FB1871D}" xr6:coauthVersionLast="36" xr6:coauthVersionMax="36" xr10:uidLastSave="{00000000-0000-0000-0000-000000000000}"/>
  <bookViews>
    <workbookView xWindow="0" yWindow="0" windowWidth="28800" windowHeight="10875" activeTab="2" xr2:uid="{D1D776EC-9B48-4E16-8FB5-320A1B0A8C0F}"/>
  </bookViews>
  <sheets>
    <sheet name="Description" sheetId="2" r:id="rId1"/>
    <sheet name="List of standards + recoveries" sheetId="4" r:id="rId2"/>
    <sheet name="Feature Analytical Information" sheetId="3" r:id="rId3"/>
    <sheet name="Analyte Concentrations Summary" sheetId="1" r:id="rId4"/>
    <sheet name="Hierarchical Cluster Analysis" sheetId="6" r:id="rId5"/>
  </sheets>
  <definedNames>
    <definedName name="_kov2ks9mz9mw" localSheetId="0">Description!$A$1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" i="3" l="1"/>
  <c r="F64" i="3"/>
  <c r="F65" i="3"/>
  <c r="F60" i="3"/>
  <c r="F41" i="3"/>
  <c r="F34" i="3"/>
  <c r="F35" i="3"/>
  <c r="F36" i="3"/>
  <c r="F37" i="3"/>
  <c r="F26" i="3"/>
  <c r="F18" i="3"/>
  <c r="F15" i="3"/>
  <c r="F16" i="3"/>
  <c r="F17" i="3"/>
  <c r="F4" i="3"/>
  <c r="F2" i="3"/>
  <c r="F136" i="3"/>
  <c r="F137" i="3"/>
  <c r="F138" i="3"/>
  <c r="F100" i="3"/>
  <c r="F101" i="3"/>
  <c r="F102" i="3"/>
  <c r="F103" i="3"/>
  <c r="F97" i="3"/>
  <c r="F98" i="3"/>
  <c r="F99" i="3"/>
  <c r="F76" i="3"/>
  <c r="F77" i="3"/>
  <c r="F78" i="3"/>
  <c r="F79" i="3"/>
  <c r="F80" i="3"/>
  <c r="F61" i="3"/>
  <c r="F62" i="3"/>
  <c r="F51" i="3"/>
  <c r="F52" i="3"/>
  <c r="F53" i="3"/>
  <c r="F54" i="3"/>
  <c r="F55" i="3"/>
  <c r="F47" i="3"/>
  <c r="F48" i="3"/>
  <c r="F49" i="3"/>
  <c r="F50" i="3"/>
  <c r="F23" i="3"/>
  <c r="F19" i="3"/>
  <c r="F20" i="3"/>
  <c r="F21" i="3"/>
  <c r="F106" i="3"/>
  <c r="F57" i="3"/>
  <c r="F58" i="3"/>
  <c r="F59" i="3"/>
  <c r="F22" i="3"/>
  <c r="F11" i="3"/>
  <c r="F3" i="3"/>
  <c r="F27" i="3"/>
  <c r="F28" i="3"/>
  <c r="F29" i="3"/>
  <c r="F30" i="3"/>
  <c r="F5" i="3"/>
  <c r="F6" i="3"/>
  <c r="F7" i="3"/>
  <c r="F8" i="3"/>
  <c r="F9" i="3"/>
  <c r="F10" i="3"/>
  <c r="F42" i="3"/>
  <c r="F43" i="3"/>
  <c r="F44" i="3"/>
  <c r="F45" i="3"/>
  <c r="F46" i="3"/>
  <c r="F118" i="3"/>
  <c r="F119" i="3"/>
  <c r="F120" i="3"/>
  <c r="F121" i="3"/>
  <c r="F96" i="3"/>
  <c r="F68" i="3"/>
  <c r="F69" i="3"/>
  <c r="F39" i="3"/>
  <c r="F40" i="3"/>
  <c r="F25" i="3"/>
  <c r="F66" i="3"/>
  <c r="F67" i="3"/>
  <c r="F85" i="3"/>
  <c r="F31" i="3"/>
  <c r="F32" i="3"/>
  <c r="F33" i="3"/>
  <c r="F12" i="3"/>
  <c r="F13" i="3"/>
  <c r="F14" i="3"/>
  <c r="F157" i="3"/>
  <c r="F145" i="3"/>
  <c r="F146" i="3"/>
  <c r="F147" i="3"/>
  <c r="F139" i="3"/>
  <c r="F140" i="3"/>
  <c r="F141" i="3"/>
  <c r="F142" i="3"/>
  <c r="F143" i="3"/>
  <c r="F144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07" i="3"/>
  <c r="F108" i="3"/>
  <c r="F109" i="3"/>
  <c r="F110" i="3"/>
  <c r="F111" i="3"/>
  <c r="F112" i="3"/>
  <c r="F113" i="3"/>
  <c r="F114" i="3"/>
  <c r="F115" i="3"/>
  <c r="F116" i="3"/>
  <c r="F117" i="3"/>
  <c r="F87" i="3"/>
  <c r="F88" i="3"/>
  <c r="F89" i="3"/>
  <c r="F90" i="3"/>
  <c r="F91" i="3"/>
  <c r="F92" i="3"/>
  <c r="F93" i="3"/>
  <c r="F94" i="3"/>
  <c r="F95" i="3"/>
  <c r="F70" i="3"/>
  <c r="F71" i="3"/>
  <c r="F72" i="3"/>
  <c r="F73" i="3"/>
  <c r="F74" i="3"/>
  <c r="F75" i="3"/>
  <c r="F56" i="3"/>
  <c r="F86" i="3"/>
  <c r="F24" i="3"/>
  <c r="F104" i="3"/>
  <c r="F105" i="3"/>
  <c r="F81" i="3"/>
  <c r="F82" i="3"/>
  <c r="F83" i="3"/>
  <c r="F148" i="3"/>
  <c r="F149" i="3"/>
  <c r="F150" i="3"/>
  <c r="F151" i="3"/>
  <c r="F152" i="3"/>
  <c r="F153" i="3"/>
  <c r="F154" i="3"/>
  <c r="F155" i="3"/>
  <c r="F156" i="3"/>
  <c r="F158" i="3"/>
  <c r="F159" i="3"/>
  <c r="F135" i="3"/>
  <c r="F84" i="3"/>
  <c r="F38" i="3"/>
  <c r="F122" i="3"/>
  <c r="R207" i="4" l="1"/>
  <c r="K207" i="4"/>
  <c r="R206" i="4"/>
  <c r="S206" i="4" s="1"/>
  <c r="K206" i="4"/>
  <c r="R205" i="4"/>
  <c r="S205" i="4" s="1"/>
  <c r="K205" i="4"/>
  <c r="R204" i="4"/>
  <c r="S204" i="4" s="1"/>
  <c r="K204" i="4"/>
  <c r="R203" i="4"/>
  <c r="K203" i="4"/>
  <c r="S203" i="4" s="1"/>
  <c r="R202" i="4"/>
  <c r="K202" i="4"/>
  <c r="R201" i="4"/>
  <c r="S201" i="4" s="1"/>
  <c r="K201" i="4"/>
  <c r="R200" i="4"/>
  <c r="K200" i="4"/>
  <c r="R199" i="4"/>
  <c r="S199" i="4" s="1"/>
  <c r="K199" i="4"/>
  <c r="R198" i="4"/>
  <c r="S198" i="4" s="1"/>
  <c r="K198" i="4"/>
  <c r="R197" i="4"/>
  <c r="K197" i="4"/>
  <c r="R196" i="4"/>
  <c r="K196" i="4"/>
  <c r="R195" i="4"/>
  <c r="R194" i="4"/>
  <c r="K194" i="4"/>
  <c r="R193" i="4"/>
  <c r="S193" i="4" s="1"/>
  <c r="K193" i="4"/>
  <c r="R192" i="4"/>
  <c r="S192" i="4" s="1"/>
  <c r="K192" i="4"/>
  <c r="R191" i="4"/>
  <c r="K191" i="4"/>
  <c r="R190" i="4"/>
  <c r="S190" i="4" s="1"/>
  <c r="K190" i="4"/>
  <c r="R189" i="4"/>
  <c r="K189" i="4"/>
  <c r="R188" i="4"/>
  <c r="K188" i="4"/>
  <c r="S187" i="4"/>
  <c r="R187" i="4"/>
  <c r="K187" i="4"/>
  <c r="R186" i="4"/>
  <c r="K186" i="4"/>
  <c r="R185" i="4"/>
  <c r="K185" i="4"/>
  <c r="R184" i="4"/>
  <c r="S184" i="4" s="1"/>
  <c r="K184" i="4"/>
  <c r="R183" i="4"/>
  <c r="R182" i="4"/>
  <c r="R181" i="4"/>
  <c r="R180" i="4"/>
  <c r="R179" i="4"/>
  <c r="R178" i="4"/>
  <c r="K178" i="4"/>
  <c r="R177" i="4"/>
  <c r="K177" i="4"/>
  <c r="R176" i="4"/>
  <c r="K176" i="4"/>
  <c r="R175" i="4"/>
  <c r="K175" i="4"/>
  <c r="R174" i="4"/>
  <c r="K174" i="4"/>
  <c r="R173" i="4"/>
  <c r="S173" i="4" s="1"/>
  <c r="K173" i="4"/>
  <c r="R172" i="4"/>
  <c r="K172" i="4"/>
  <c r="R171" i="4"/>
  <c r="K171" i="4"/>
  <c r="S170" i="4"/>
  <c r="R170" i="4"/>
  <c r="K170" i="4"/>
  <c r="R169" i="4"/>
  <c r="K169" i="4"/>
  <c r="R168" i="4"/>
  <c r="S168" i="4" s="1"/>
  <c r="K168" i="4"/>
  <c r="R167" i="4"/>
  <c r="K167" i="4"/>
  <c r="S167" i="4" s="1"/>
  <c r="S166" i="4"/>
  <c r="R166" i="4"/>
  <c r="K166" i="4"/>
  <c r="R165" i="4"/>
  <c r="K165" i="4"/>
  <c r="R164" i="4"/>
  <c r="S164" i="4" s="1"/>
  <c r="K164" i="4"/>
  <c r="R163" i="4"/>
  <c r="S163" i="4" s="1"/>
  <c r="K163" i="4"/>
  <c r="R162" i="4"/>
  <c r="K162" i="4"/>
  <c r="R161" i="4"/>
  <c r="S161" i="4" s="1"/>
  <c r="K161" i="4"/>
  <c r="R160" i="4"/>
  <c r="K160" i="4"/>
  <c r="R159" i="4"/>
  <c r="S159" i="4" s="1"/>
  <c r="K159" i="4"/>
  <c r="R158" i="4"/>
  <c r="S158" i="4" s="1"/>
  <c r="K158" i="4"/>
  <c r="R157" i="4"/>
  <c r="S157" i="4" s="1"/>
  <c r="K157" i="4"/>
  <c r="R156" i="4"/>
  <c r="K156" i="4"/>
  <c r="R155" i="4"/>
  <c r="K155" i="4"/>
  <c r="S154" i="4"/>
  <c r="R154" i="4"/>
  <c r="K154" i="4"/>
  <c r="R153" i="4"/>
  <c r="K153" i="4"/>
  <c r="R152" i="4"/>
  <c r="S152" i="4" s="1"/>
  <c r="K152" i="4"/>
  <c r="R151" i="4"/>
  <c r="K151" i="4"/>
  <c r="R150" i="4"/>
  <c r="K150" i="4"/>
  <c r="R149" i="4"/>
  <c r="K149" i="4"/>
  <c r="R148" i="4"/>
  <c r="S148" i="4" s="1"/>
  <c r="K148" i="4"/>
  <c r="R147" i="4"/>
  <c r="K147" i="4"/>
  <c r="R146" i="4"/>
  <c r="S146" i="4" s="1"/>
  <c r="K146" i="4"/>
  <c r="R145" i="4"/>
  <c r="K145" i="4"/>
  <c r="S145" i="4" s="1"/>
  <c r="R144" i="4"/>
  <c r="K144" i="4"/>
  <c r="R143" i="4"/>
  <c r="K143" i="4"/>
  <c r="R142" i="4"/>
  <c r="K142" i="4"/>
  <c r="R141" i="4"/>
  <c r="K141" i="4"/>
  <c r="S140" i="4"/>
  <c r="R140" i="4"/>
  <c r="K140" i="4"/>
  <c r="R139" i="4"/>
  <c r="K139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8" i="4"/>
  <c r="S117" i="4"/>
  <c r="S116" i="4"/>
  <c r="S115" i="4"/>
  <c r="S114" i="4"/>
  <c r="S113" i="4"/>
  <c r="S112" i="4"/>
  <c r="S111" i="4"/>
  <c r="S110" i="4"/>
  <c r="S109" i="4"/>
  <c r="S108" i="4"/>
  <c r="S106" i="4"/>
  <c r="S105" i="4"/>
  <c r="S104" i="4"/>
  <c r="S103" i="4"/>
  <c r="S102" i="4"/>
  <c r="S101" i="4"/>
  <c r="S100" i="4"/>
  <c r="S99" i="4"/>
  <c r="S98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6" i="4"/>
  <c r="S75" i="4"/>
  <c r="S74" i="4"/>
  <c r="S72" i="4"/>
  <c r="S70" i="4"/>
  <c r="R65" i="4"/>
  <c r="K65" i="4"/>
  <c r="R64" i="4"/>
  <c r="S64" i="4" s="1"/>
  <c r="K64" i="4"/>
  <c r="S62" i="4"/>
  <c r="S61" i="4"/>
  <c r="S60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29" i="4"/>
  <c r="S24" i="4"/>
  <c r="S23" i="4"/>
  <c r="S22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176" i="4" l="1"/>
  <c r="S149" i="4"/>
  <c r="S156" i="4"/>
  <c r="S162" i="4"/>
  <c r="S169" i="4"/>
  <c r="S186" i="4"/>
  <c r="S177" i="4"/>
  <c r="S194" i="4"/>
  <c r="S202" i="4"/>
  <c r="S178" i="4"/>
  <c r="S171" i="4"/>
  <c r="S188" i="4"/>
  <c r="S196" i="4"/>
  <c r="S175" i="4"/>
  <c r="S155" i="4"/>
  <c r="S165" i="4"/>
  <c r="S172" i="4"/>
  <c r="S189" i="4"/>
  <c r="S197" i="4"/>
  <c r="S141" i="4"/>
  <c r="S139" i="4"/>
  <c r="S153" i="4"/>
  <c r="S160" i="4"/>
  <c r="S191" i="4"/>
  <c r="S147" i="4"/>
  <c r="S174" i="4"/>
  <c r="S185" i="4"/>
  <c r="S20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Karine MOISAN, Ifremer Nantes PDG-RBE-BE-LBCO, 0</author>
  </authors>
  <commentList>
    <comment ref="A73" authorId="0" shapeId="0" xr:uid="{7E3A3A03-AF4E-441E-8E6F-352606F2F463}">
      <text>
        <r>
          <rPr>
            <b/>
            <sz val="9"/>
            <color indexed="81"/>
            <rFont val="Tahoma"/>
            <family val="2"/>
          </rPr>
          <t>Karine MOISAN, Ifremer Nantes PDG-RBE-BE-LBCO, 0:</t>
        </r>
        <r>
          <rPr>
            <sz val="9"/>
            <color indexed="81"/>
            <rFont val="Tahoma"/>
            <family val="2"/>
          </rPr>
          <t xml:space="preserve">
coelution avec un autre composé bromés</t>
        </r>
      </text>
    </comment>
  </commentList>
</comments>
</file>

<file path=xl/sharedStrings.xml><?xml version="1.0" encoding="utf-8"?>
<sst xmlns="http://schemas.openxmlformats.org/spreadsheetml/2006/main" count="1040" uniqueCount="515">
  <si>
    <t>Analyte</t>
  </si>
  <si>
    <t>Somme Bay</t>
  </si>
  <si>
    <t>Seine Bay</t>
  </si>
  <si>
    <t>Seine Estuary</t>
  </si>
  <si>
    <t>Gulf of Fos</t>
  </si>
  <si>
    <t>Marseille Bay</t>
  </si>
  <si>
    <t>Hérault Bay</t>
  </si>
  <si>
    <t>Prevost Lagoon</t>
  </si>
  <si>
    <t>Thau Lagoon</t>
  </si>
  <si>
    <t>West Cotentin</t>
  </si>
  <si>
    <t>Chausey Island</t>
  </si>
  <si>
    <t>Aber Benoit Estuary</t>
  </si>
  <si>
    <t>Ushant Island</t>
  </si>
  <si>
    <t>Adour Estuary</t>
  </si>
  <si>
    <t>Bidassoa estuary</t>
  </si>
  <si>
    <t>Nivelle Estuary</t>
  </si>
  <si>
    <t>Loire Estuary</t>
  </si>
  <si>
    <t>Gironde Estuary</t>
  </si>
  <si>
    <t>Elorn Estuary</t>
  </si>
  <si>
    <t>Etel Estuary</t>
  </si>
  <si>
    <t>Vilaine Estuary</t>
  </si>
  <si>
    <t>Pen Bé</t>
  </si>
  <si>
    <t>Charente Estuary</t>
  </si>
  <si>
    <t>Bourgneuf Bay</t>
  </si>
  <si>
    <t>Seudre Estuary</t>
  </si>
  <si>
    <t>Arcachon Bay</t>
  </si>
  <si>
    <t>PCB206</t>
  </si>
  <si>
    <t>PCB194</t>
  </si>
  <si>
    <t>Cl8_PCB_01</t>
  </si>
  <si>
    <t>PCB198</t>
  </si>
  <si>
    <t>Cl8_PCB_02</t>
  </si>
  <si>
    <t>Cl8_PCB_03</t>
  </si>
  <si>
    <t>Cl8_PCB_04</t>
  </si>
  <si>
    <t>PCB189</t>
  </si>
  <si>
    <t>PCB170</t>
  </si>
  <si>
    <t>PCB180</t>
  </si>
  <si>
    <t>PCB174</t>
  </si>
  <si>
    <t>PCB183</t>
  </si>
  <si>
    <t>Cl7_PCB_01</t>
  </si>
  <si>
    <t>PCB187</t>
  </si>
  <si>
    <t>Cl7_PCB_02</t>
  </si>
  <si>
    <t>Cl7_PCB_03</t>
  </si>
  <si>
    <t>PCB156</t>
  </si>
  <si>
    <t>PCB167</t>
  </si>
  <si>
    <t>PCB138</t>
  </si>
  <si>
    <t>Cl6_PCB_01</t>
  </si>
  <si>
    <t>PCB132</t>
  </si>
  <si>
    <t>PCB153</t>
  </si>
  <si>
    <t>Cl6_PCB_02</t>
  </si>
  <si>
    <t>PCB149</t>
  </si>
  <si>
    <t>Cl6_PCB_03</t>
  </si>
  <si>
    <t>PCB151</t>
  </si>
  <si>
    <t>Cl6_PCB_04</t>
  </si>
  <si>
    <t>PCB105</t>
  </si>
  <si>
    <t>PCB118</t>
  </si>
  <si>
    <t>PCB110</t>
  </si>
  <si>
    <t>PCB87</t>
  </si>
  <si>
    <t>Cl5_PCB_01</t>
  </si>
  <si>
    <t>Cl5_PCB_02</t>
  </si>
  <si>
    <t>PCB103</t>
  </si>
  <si>
    <t>Cl5_PCB_03</t>
  </si>
  <si>
    <t>PCB112</t>
  </si>
  <si>
    <t>PCB101</t>
  </si>
  <si>
    <t>Cl5_PCB_04</t>
  </si>
  <si>
    <t>Cl5_PCB_05</t>
  </si>
  <si>
    <t>Cl4_PCB_01</t>
  </si>
  <si>
    <t>PCB66</t>
  </si>
  <si>
    <t>PCB44</t>
  </si>
  <si>
    <t>PCB49</t>
  </si>
  <si>
    <t>PCB52</t>
  </si>
  <si>
    <t>Cl4_PCB_02</t>
  </si>
  <si>
    <t>PCB28</t>
  </si>
  <si>
    <t>PCB31</t>
  </si>
  <si>
    <t>PCB18</t>
  </si>
  <si>
    <t>Cl2_PCB_01</t>
  </si>
  <si>
    <t>2,3,4,6-Tetrabromo-1-methylindole</t>
  </si>
  <si>
    <t>2,3,5,6-Tetrabromo-1-methylindole</t>
  </si>
  <si>
    <t>Br3-carbazole</t>
  </si>
  <si>
    <t>monochlorocarbazole01</t>
  </si>
  <si>
    <t>monochlorocarbazole02</t>
  </si>
  <si>
    <t>tribromoanisole</t>
  </si>
  <si>
    <t>MHC-1</t>
  </si>
  <si>
    <t>tetrabromo-N-methylpyrrole</t>
  </si>
  <si>
    <t>EMB_C8H6Br4O2</t>
  </si>
  <si>
    <t>EMB_C8H7Br5O</t>
  </si>
  <si>
    <t>EMB_C9H3Br3Cl4O</t>
  </si>
  <si>
    <t>EMB_C9H3Br4Cl3O</t>
  </si>
  <si>
    <t>EMB_C9H3Br5Cl2O</t>
  </si>
  <si>
    <t>EMB_C9H3Br6ClO</t>
  </si>
  <si>
    <t>EMB_C9H4Br5ClO_01</t>
  </si>
  <si>
    <t>EMB_C9H4Br5ClO_02</t>
  </si>
  <si>
    <t>EMB_C9H4Br5ClO_03</t>
  </si>
  <si>
    <t>EMB_C9H5Br4ClO_01</t>
  </si>
  <si>
    <t>EMB_C9H5Br4ClO_02.5</t>
  </si>
  <si>
    <t>EMB_C9H5Br4ClO_04</t>
  </si>
  <si>
    <t>EMB_C9H6Br3ClO_01</t>
  </si>
  <si>
    <t>EMB_C9H6Br3ClO_02</t>
  </si>
  <si>
    <t>EMB_C9H6Br3ClO_03</t>
  </si>
  <si>
    <t>EMB_C9H7Br3O_01</t>
  </si>
  <si>
    <t>EMB_C9H7Br3O_02</t>
  </si>
  <si>
    <t>BrI_BHD_01</t>
  </si>
  <si>
    <t>BrI_BHD_02</t>
  </si>
  <si>
    <t>BrI_BHD_03</t>
  </si>
  <si>
    <t>BrI_BHD_04</t>
  </si>
  <si>
    <t>BrI_BHD_05</t>
  </si>
  <si>
    <t>C15H16Br4O_BHD</t>
  </si>
  <si>
    <t>C15H17Br3O_01</t>
  </si>
  <si>
    <t>C15H17Br3O_02</t>
  </si>
  <si>
    <t>C16H17Br3O_BHD_01</t>
  </si>
  <si>
    <t>C16H17Br3O_BHD_02.5</t>
  </si>
  <si>
    <t>C16H17Br3O_BHD_04.5</t>
  </si>
  <si>
    <t>CMNP4244_01</t>
  </si>
  <si>
    <t>CMNP4244_02</t>
  </si>
  <si>
    <t>CMNP4244_03</t>
  </si>
  <si>
    <t>CMNPD6648_01</t>
  </si>
  <si>
    <t>CMNPD6648_02</t>
  </si>
  <si>
    <t>CMNPD6648_03</t>
  </si>
  <si>
    <t>CMNPD696_01</t>
  </si>
  <si>
    <t>CMNPD696_02</t>
  </si>
  <si>
    <t>CMNPD696_03</t>
  </si>
  <si>
    <t>CMNPD696_04</t>
  </si>
  <si>
    <t>tetrabromocacoxanthene_01</t>
  </si>
  <si>
    <t>tetrabromocacoxanthene_02</t>
  </si>
  <si>
    <t>tetrabromocacoxanthene_03</t>
  </si>
  <si>
    <t>tribromocacoxanthene_01</t>
  </si>
  <si>
    <t>tribromocacoxanthene_02</t>
  </si>
  <si>
    <t>tribromocacoxanthene_03</t>
  </si>
  <si>
    <t>tribromocacoxanthene_04</t>
  </si>
  <si>
    <t>Br2Cl5-monomethylbipyrrole_01</t>
  </si>
  <si>
    <t>Br2Cl5-monomethylbipyrrole_02</t>
  </si>
  <si>
    <t>Br3Cl4_monomethylbipyrrole</t>
  </si>
  <si>
    <t>BrCl6-monomethylbipyrrole_01</t>
  </si>
  <si>
    <t>BrCl6-monomethylbipyrrole_02</t>
  </si>
  <si>
    <t>Cl6-monomethylbipyrrole_01</t>
  </si>
  <si>
    <t>Cl6-monomethylbipyrrole_02</t>
  </si>
  <si>
    <t>Cl6-monomethylbipyrrole_03</t>
  </si>
  <si>
    <t>heptachloromethylbipyrrole (Q1)</t>
  </si>
  <si>
    <t>Br2Cl4-dimethylbipyrrole_01</t>
  </si>
  <si>
    <t>Br2Cl4-dimethylbipyrrole_02</t>
  </si>
  <si>
    <t>Br2Cl4-dimethylbipyrrole_03</t>
  </si>
  <si>
    <t>Br4Cl2-dimethylbipyrrole</t>
  </si>
  <si>
    <t>Br5Cl-dimethylbipyrrole</t>
  </si>
  <si>
    <t>Br6-dimethylbipyrrole</t>
  </si>
  <si>
    <t>Cl6-dimethylbipyrrole</t>
  </si>
  <si>
    <t>6MBDE47</t>
  </si>
  <si>
    <t>Br3Cl_HDE_01</t>
  </si>
  <si>
    <t>Br3Cl_HDE_02</t>
  </si>
  <si>
    <t>Br3Cl_HDE_03</t>
  </si>
  <si>
    <t>Br3Cl_HDE_04</t>
  </si>
  <si>
    <t>Br3Cl_HDE_05</t>
  </si>
  <si>
    <t>Br4-MeOBDE_01</t>
  </si>
  <si>
    <t>Br4-MeOBDE_02</t>
  </si>
  <si>
    <t>5PMBDE100</t>
  </si>
  <si>
    <t>Br5-MeOBDE_01</t>
  </si>
  <si>
    <t>Br5-MeOBDE_02</t>
  </si>
  <si>
    <t>Br5-MeOBDE_03</t>
  </si>
  <si>
    <t>Br5-MeOBDE_04</t>
  </si>
  <si>
    <t>Br5-MeOBDE_05</t>
  </si>
  <si>
    <t>BDE47</t>
  </si>
  <si>
    <t>Br4-BDE_01</t>
  </si>
  <si>
    <t>Br4-BDE_02</t>
  </si>
  <si>
    <t>BDE99</t>
  </si>
  <si>
    <t>BDE119</t>
  </si>
  <si>
    <t>Br5-BDE</t>
  </si>
  <si>
    <t>DDE-7Cl3</t>
  </si>
  <si>
    <t>DDMU1</t>
  </si>
  <si>
    <t>DDOH2</t>
  </si>
  <si>
    <t>DDT-related</t>
  </si>
  <si>
    <t>DDT-related04</t>
  </si>
  <si>
    <t>p,p'-DDE</t>
  </si>
  <si>
    <t>p,p'-DDMU</t>
  </si>
  <si>
    <t>p,p'-DDT</t>
  </si>
  <si>
    <t>Cracked and shucked: GC-APCI-IMS-HRMS facilitates identification of unknown halogenated organic chemicals in French marine bivalves</t>
  </si>
  <si>
    <t>Corresponding author: Randolph Singh (randolph.singh@ifremer.fr)</t>
  </si>
  <si>
    <t>Authors: Randolph R. Singh†, Yann Aminot†, Karine Moisan†, Hugues Preud’homme‡, Catherine Munschy†</t>
  </si>
  <si>
    <t>†Chemical Contamination of Marine Ecosystems (CCEM) Unit, Institut Français de Recherche pour l’Exploitation de la Mer (IFREMER), Rue de l’Ile d’Yeu, BP 21105, 44311, Cedex 3, Nantes, France</t>
  </si>
  <si>
    <t>‡IPREM-UMR5254, E2S UPPA, CNRS, Technopôle Helioparc, 2 Avenue P. Angot 64053 Pau Cedex 9, France</t>
  </si>
  <si>
    <t>Feature name</t>
  </si>
  <si>
    <t>Compound class</t>
  </si>
  <si>
    <t>predicted formula</t>
  </si>
  <si>
    <t>intensoid m/z</t>
  </si>
  <si>
    <t>Mobility (1/Ko, VS/cm^2)</t>
  </si>
  <si>
    <t>anisole</t>
  </si>
  <si>
    <t>C7H5Br3O</t>
  </si>
  <si>
    <t>carbazole</t>
  </si>
  <si>
    <t>C12H8ClN</t>
  </si>
  <si>
    <t>tetrachlorocarbazole</t>
  </si>
  <si>
    <t>C12H5Cl4N</t>
  </si>
  <si>
    <t>C12H6Br3N</t>
  </si>
  <si>
    <t>tetrabromocarbazole</t>
  </si>
  <si>
    <t>C12H5Br4N</t>
  </si>
  <si>
    <t>C14H10Cl4</t>
  </si>
  <si>
    <t>C14H12Cl2O</t>
  </si>
  <si>
    <t>too low</t>
  </si>
  <si>
    <t>C14H7Cl7</t>
  </si>
  <si>
    <t>C14H9Cl3</t>
  </si>
  <si>
    <t>C14H9Cl5</t>
  </si>
  <si>
    <t>insufficient information</t>
  </si>
  <si>
    <t>DDT-related08</t>
  </si>
  <si>
    <t>Dimethoxytetrabromobiphenyl</t>
  </si>
  <si>
    <t>C14H10Br4O2</t>
  </si>
  <si>
    <t>EMB_02</t>
  </si>
  <si>
    <t>EMB_related</t>
  </si>
  <si>
    <t>C9H7Br3O</t>
  </si>
  <si>
    <t>EMB_01</t>
  </si>
  <si>
    <t>C9H6Br3ClO</t>
  </si>
  <si>
    <t>EMB_C9H6Br4O</t>
  </si>
  <si>
    <t>C9H6Br4O</t>
  </si>
  <si>
    <t xml:space="preserve">C9H6Br4O </t>
  </si>
  <si>
    <t>C8H6Br4O2</t>
  </si>
  <si>
    <t>C9H5Br4ClO</t>
  </si>
  <si>
    <t>EMB_C9H5Br4ClO_02</t>
  </si>
  <si>
    <t>EMB_C9H5Br4ClO_03</t>
  </si>
  <si>
    <t>C8H7Br5O</t>
  </si>
  <si>
    <t>C9H3Br4Cl3O</t>
  </si>
  <si>
    <t>C9H4Br5ClO</t>
  </si>
  <si>
    <t>C9H3Br5Cl2O</t>
  </si>
  <si>
    <t>C9H3Br6ClO</t>
  </si>
  <si>
    <t>HNP_BHD</t>
  </si>
  <si>
    <t>C15H19BrO</t>
  </si>
  <si>
    <t>C15H18Br2O</t>
  </si>
  <si>
    <t>C16H18Br2O</t>
  </si>
  <si>
    <t>C15H18BrIO</t>
  </si>
  <si>
    <t>C15H17Br3O</t>
  </si>
  <si>
    <t>C16H17Br3O_BHD_04</t>
  </si>
  <si>
    <t>C16H17Br3O</t>
  </si>
  <si>
    <t>C16H17Br3O_BHD_05</t>
  </si>
  <si>
    <t>C16H17Br3O_BHD_02</t>
  </si>
  <si>
    <t>C16H17Br3O_BHD_03</t>
  </si>
  <si>
    <t>C16H19Br3O</t>
  </si>
  <si>
    <t>C15H16Br4O</t>
  </si>
  <si>
    <t>C16H18Br4O</t>
  </si>
  <si>
    <t>HNP_dimethylbipyrrole</t>
  </si>
  <si>
    <t>C10H6Cl6N2</t>
  </si>
  <si>
    <t>C10H6Br2Cl4N2</t>
  </si>
  <si>
    <t>C10H6Br4Cl2N2</t>
  </si>
  <si>
    <t>C10H6Br5ClN2</t>
  </si>
  <si>
    <t>C10H6Br6N2</t>
  </si>
  <si>
    <t>HNP_methoxylatedBDE</t>
  </si>
  <si>
    <t>C13H8Br4O2</t>
  </si>
  <si>
    <t>Br4-MeOBDE_03</t>
  </si>
  <si>
    <t>C13H7Br5O2</t>
  </si>
  <si>
    <t>HNP_methoxylatedchloroBDE</t>
  </si>
  <si>
    <t>C13H8Br3ClO2</t>
  </si>
  <si>
    <t>Cl6-monomethylbipyrrole</t>
  </si>
  <si>
    <t>HNP_monomethylbipyrrole</t>
  </si>
  <si>
    <t>C9H4N2Cl6</t>
  </si>
  <si>
    <t>C9H3Cl7N2</t>
  </si>
  <si>
    <t>C9H3BrCl6N2</t>
  </si>
  <si>
    <t>C9H3Br2Cl5N2</t>
  </si>
  <si>
    <t>C9H3Br3Cl4N2</t>
  </si>
  <si>
    <t>methylindole</t>
  </si>
  <si>
    <t>C9H5Br4N</t>
  </si>
  <si>
    <t>C10H13Br2Cl3</t>
  </si>
  <si>
    <t>PBDE</t>
  </si>
  <si>
    <t>C12H6Br4O</t>
  </si>
  <si>
    <t>C12H5Br5O</t>
  </si>
  <si>
    <t>dichlorobiphenyl</t>
  </si>
  <si>
    <t>PCB</t>
  </si>
  <si>
    <t>C12H8Cl2</t>
  </si>
  <si>
    <t>C12H7Cl3</t>
  </si>
  <si>
    <t>tetrachlorobiphenyl_02</t>
  </si>
  <si>
    <t>C12H6Cl4</t>
  </si>
  <si>
    <t>tetrachlorobiphenyl_01</t>
  </si>
  <si>
    <t>pentachlorobiphenyl_02</t>
  </si>
  <si>
    <t>C12H5Cl5</t>
  </si>
  <si>
    <t>pentachlorobiphenyl_01</t>
  </si>
  <si>
    <t>pentachlorobiphenyl_03</t>
  </si>
  <si>
    <t>pentachlorobiphenyl_05</t>
  </si>
  <si>
    <t>pentachlorobiphenyl_04</t>
  </si>
  <si>
    <t>hexachlorobiphenyl_04</t>
  </si>
  <si>
    <t>C12H4Cl6</t>
  </si>
  <si>
    <t>hexachlorobiphenyl_03</t>
  </si>
  <si>
    <t>hexachlorobiphenyl_02</t>
  </si>
  <si>
    <t>hexachlorobiphenyl_01</t>
  </si>
  <si>
    <t>heptachlorobiphenyl_01</t>
  </si>
  <si>
    <t>C12H3Cl7</t>
  </si>
  <si>
    <t>heptachlorobiphenyl_03</t>
  </si>
  <si>
    <t>heptachlorobiphenyl_02</t>
  </si>
  <si>
    <t>octachlorobiphenyl_04</t>
  </si>
  <si>
    <t>C12H2Cl8</t>
  </si>
  <si>
    <t>2a</t>
  </si>
  <si>
    <t>octachlorobiphenyl_03</t>
  </si>
  <si>
    <t>octachlorobiphenyl_02</t>
  </si>
  <si>
    <t>octachlorobiphenyl_01</t>
  </si>
  <si>
    <t>C12H1Cl9</t>
  </si>
  <si>
    <t>C5H3Br4N</t>
  </si>
  <si>
    <t>retention index</t>
  </si>
  <si>
    <t>retention time (min)</t>
  </si>
  <si>
    <t>CCS (Å^2)</t>
  </si>
  <si>
    <t>Confidence level (*Koelmel et al)</t>
  </si>
  <si>
    <t>*Koelmel, J. P.; Xie, H.; Price, E. J.; Lin, E. Z.; Manz, K. E.; Stelben, P.; Paige, M. K.; Papazian, S.; Okeme, J.; Jones, D. P.; Barupal, D.; Bowden, J. A.; Rostkowski, P.; Pennell, K. D.; Nikiforov, V.; Wang, T.; Hu, X.; Lai, Y.; Miller, G. W.; Walker, D. I.; Martin, J. W.; Godri Pollitt, K. J. An Actionable Annotation Scoring Framework for Gas Chromatography-High-Resolution Mass Spectrometry. Exposome 2022, 2 (1), osac007. https://doi.org/10.1093/exposome/osac007.</t>
  </si>
  <si>
    <t xml:space="preserve"> Test B-F1</t>
  </si>
  <si>
    <t>Test B-F2</t>
  </si>
  <si>
    <t>Test B-F3</t>
  </si>
  <si>
    <t>Total</t>
  </si>
  <si>
    <t xml:space="preserve"> Test C-F1</t>
  </si>
  <si>
    <t>Test C-F2</t>
  </si>
  <si>
    <t>Test C-F3</t>
  </si>
  <si>
    <t>Test A F1</t>
  </si>
  <si>
    <t>Test A F2</t>
  </si>
  <si>
    <t>Test A F3</t>
  </si>
  <si>
    <t>Mean</t>
  </si>
  <si>
    <t>RSD %</t>
  </si>
  <si>
    <t>Mean %</t>
  </si>
  <si>
    <t>PeCB</t>
  </si>
  <si>
    <t>Alpha HCH</t>
  </si>
  <si>
    <t>HCB</t>
  </si>
  <si>
    <t>Gamma HCH</t>
  </si>
  <si>
    <t>Beta HCH</t>
  </si>
  <si>
    <t>Delta HCH</t>
  </si>
  <si>
    <t>Aldrin</t>
  </si>
  <si>
    <t>Isodrin</t>
  </si>
  <si>
    <t>A-Endosulfan</t>
  </si>
  <si>
    <t>pp'DDE</t>
  </si>
  <si>
    <t>Dieldrin</t>
  </si>
  <si>
    <t>op'DDD</t>
  </si>
  <si>
    <t>Endrin</t>
  </si>
  <si>
    <t>op'DDT</t>
  </si>
  <si>
    <t>B-Endosulfan</t>
  </si>
  <si>
    <t>pp'DDD</t>
  </si>
  <si>
    <t>pp'DDT D8</t>
  </si>
  <si>
    <t>RDT</t>
  </si>
  <si>
    <t>pp'DDT</t>
  </si>
  <si>
    <t>endosulfan sulfate</t>
  </si>
  <si>
    <t>Mirex</t>
  </si>
  <si>
    <t>CB 10</t>
  </si>
  <si>
    <t>CB 14</t>
  </si>
  <si>
    <t>coel</t>
  </si>
  <si>
    <t>CB 30</t>
  </si>
  <si>
    <t>CB 18</t>
  </si>
  <si>
    <t>CB 29</t>
  </si>
  <si>
    <t>CB 31</t>
  </si>
  <si>
    <t>CB 28</t>
  </si>
  <si>
    <t>CB 52</t>
  </si>
  <si>
    <t>CB 49</t>
  </si>
  <si>
    <t>CB 44</t>
  </si>
  <si>
    <t>CB 103</t>
  </si>
  <si>
    <t>TCN</t>
  </si>
  <si>
    <t>CB 66</t>
  </si>
  <si>
    <t>CB 101</t>
  </si>
  <si>
    <t>CB 112</t>
  </si>
  <si>
    <t>CB 87</t>
  </si>
  <si>
    <t>CB 110</t>
  </si>
  <si>
    <t>CB 151</t>
  </si>
  <si>
    <t>CB 149</t>
  </si>
  <si>
    <t>CB 118</t>
  </si>
  <si>
    <t>CB 132</t>
  </si>
  <si>
    <t>CB 153</t>
  </si>
  <si>
    <t>CB 105</t>
  </si>
  <si>
    <t>CB 138</t>
  </si>
  <si>
    <t>CB 187</t>
  </si>
  <si>
    <t>CB 183</t>
  </si>
  <si>
    <t>CB 174</t>
  </si>
  <si>
    <t>CB 167</t>
  </si>
  <si>
    <t>CB 156</t>
  </si>
  <si>
    <t>CB 180</t>
  </si>
  <si>
    <t>CB 198</t>
  </si>
  <si>
    <t>CB 170</t>
  </si>
  <si>
    <t>CB 189</t>
  </si>
  <si>
    <t>CB 194</t>
  </si>
  <si>
    <t>CB 209</t>
  </si>
  <si>
    <t>Me triclosan</t>
  </si>
  <si>
    <t>13C Me Triclosan</t>
  </si>
  <si>
    <t>TBA</t>
  </si>
  <si>
    <t>Pas exploitable</t>
  </si>
  <si>
    <t>TBP</t>
  </si>
  <si>
    <t>BDE10</t>
  </si>
  <si>
    <t>BDE7</t>
  </si>
  <si>
    <t>Pb de quanti</t>
  </si>
  <si>
    <t>alpha-DBE-DBCH</t>
  </si>
  <si>
    <t>beta-DBE-DBCH</t>
  </si>
  <si>
    <t>BDE15</t>
  </si>
  <si>
    <t>BDE30</t>
  </si>
  <si>
    <t>BDE17</t>
  </si>
  <si>
    <t>PBT</t>
  </si>
  <si>
    <t>BDE28</t>
  </si>
  <si>
    <t>PBEB</t>
  </si>
  <si>
    <t>HBB</t>
  </si>
  <si>
    <t>BDE49</t>
  </si>
  <si>
    <t>BDE 71</t>
  </si>
  <si>
    <t>BDE66</t>
  </si>
  <si>
    <t>BDE77</t>
  </si>
  <si>
    <t>5MBDE47</t>
  </si>
  <si>
    <t>BDE100</t>
  </si>
  <si>
    <t>4PMBDE49</t>
  </si>
  <si>
    <t>BDE 119</t>
  </si>
  <si>
    <t>2PMBDE68</t>
  </si>
  <si>
    <t>DDC-DBF</t>
  </si>
  <si>
    <t>EH-TBB</t>
  </si>
  <si>
    <t>M6-PMBDE-100</t>
  </si>
  <si>
    <t>5PMBDE99</t>
  </si>
  <si>
    <t>BDE85</t>
  </si>
  <si>
    <t>BDE126</t>
  </si>
  <si>
    <t>BB 153</t>
  </si>
  <si>
    <t>BDE154</t>
  </si>
  <si>
    <t>4PMBDE101</t>
  </si>
  <si>
    <t>4PMBDE103</t>
  </si>
  <si>
    <t>BDE 153</t>
  </si>
  <si>
    <t>BDE 139</t>
  </si>
  <si>
    <t>BDE 140</t>
  </si>
  <si>
    <t>BDE 138</t>
  </si>
  <si>
    <t>BDE 156+169</t>
  </si>
  <si>
    <t>DDC-Ant</t>
  </si>
  <si>
    <t>BDE 184</t>
  </si>
  <si>
    <t>HCTBPH</t>
  </si>
  <si>
    <t>BDE 183</t>
  </si>
  <si>
    <t>BDE 191</t>
  </si>
  <si>
    <t>BTBPE</t>
  </si>
  <si>
    <t>BDE 180</t>
  </si>
  <si>
    <t>BDE 171</t>
  </si>
  <si>
    <t>BEH-TEBP</t>
  </si>
  <si>
    <t>dec-601</t>
  </si>
  <si>
    <t>syn DP</t>
  </si>
  <si>
    <t>BDE 201</t>
  </si>
  <si>
    <t>anti-DP</t>
  </si>
  <si>
    <t>BDE 204</t>
  </si>
  <si>
    <t>BDE 197</t>
  </si>
  <si>
    <t>BDE 203</t>
  </si>
  <si>
    <t>BDE205</t>
  </si>
  <si>
    <t>BDE 196</t>
  </si>
  <si>
    <t>BDE 208</t>
  </si>
  <si>
    <t>BDE 207</t>
  </si>
  <si>
    <t>BDE 206</t>
  </si>
  <si>
    <t>BDE 209</t>
  </si>
  <si>
    <t>DBDPE</t>
  </si>
  <si>
    <t>13C BDE 209</t>
  </si>
  <si>
    <t>a-HBCDD</t>
  </si>
  <si>
    <t>b-HBCDD</t>
  </si>
  <si>
    <t>g-HBCDD</t>
  </si>
  <si>
    <t>Ma-HBCDD</t>
  </si>
  <si>
    <t>Mb-HBCDD</t>
  </si>
  <si>
    <t>Mg-HBCDD</t>
  </si>
  <si>
    <t>OH-TriBDE 1</t>
  </si>
  <si>
    <t>OH-TetraBDE 1</t>
  </si>
  <si>
    <t>OH-PentaBDE 1</t>
  </si>
  <si>
    <t>OH-PentaBDE 2</t>
  </si>
  <si>
    <t>OH-PentaBDE 3</t>
  </si>
  <si>
    <t>MHBDE47</t>
  </si>
  <si>
    <t>MHBDE100</t>
  </si>
  <si>
    <t>TEP</t>
  </si>
  <si>
    <t>TPrP</t>
  </si>
  <si>
    <t>EHDPP</t>
  </si>
  <si>
    <t>TCEP</t>
  </si>
  <si>
    <t>TPeP</t>
  </si>
  <si>
    <t>TPP</t>
  </si>
  <si>
    <t>TCPP</t>
  </si>
  <si>
    <t>CDP</t>
  </si>
  <si>
    <t>TCrP</t>
  </si>
  <si>
    <t>IDPP</t>
  </si>
  <si>
    <t>TBOEP</t>
  </si>
  <si>
    <t>TDCPP</t>
  </si>
  <si>
    <t>TDBPP</t>
  </si>
  <si>
    <t>TEHP</t>
  </si>
  <si>
    <t>TTBNPP</t>
  </si>
  <si>
    <t>BP</t>
  </si>
  <si>
    <t>Di-BP1</t>
  </si>
  <si>
    <t>Di-BP2</t>
  </si>
  <si>
    <t>Tri-BP1</t>
  </si>
  <si>
    <t>Tri-BP2</t>
  </si>
  <si>
    <t>Tri-BP3</t>
  </si>
  <si>
    <t>Tri-BP4</t>
  </si>
  <si>
    <t>Tetra-BP1</t>
  </si>
  <si>
    <t>Tetra-BP2</t>
  </si>
  <si>
    <t>Tetra-BP3</t>
  </si>
  <si>
    <t>Penta-BP</t>
  </si>
  <si>
    <t>13C-BP</t>
  </si>
  <si>
    <t>13C Di-BP</t>
  </si>
  <si>
    <t>13C Tri-BP</t>
  </si>
  <si>
    <t>13C Tetra-BP</t>
  </si>
  <si>
    <t>13C Penta-BP</t>
  </si>
  <si>
    <t>1Cl-CBZ</t>
  </si>
  <si>
    <t>1Br-CBZ</t>
  </si>
  <si>
    <t>2Cl-CBZ</t>
  </si>
  <si>
    <t>2Br-CBZ1</t>
  </si>
  <si>
    <t>2Br-CBZ2</t>
  </si>
  <si>
    <t>1Br2Cl-CBZ</t>
  </si>
  <si>
    <t>4Cl-CBZ1</t>
  </si>
  <si>
    <t>3Br-CBZ</t>
  </si>
  <si>
    <t>4Cl-CBZ2</t>
  </si>
  <si>
    <t>2Br2Cl-CBZ</t>
  </si>
  <si>
    <t>4Br-CBZ</t>
  </si>
  <si>
    <t>M36CCZ</t>
  </si>
  <si>
    <t>CP1</t>
  </si>
  <si>
    <t>CP2</t>
  </si>
  <si>
    <t>Di-CP1</t>
  </si>
  <si>
    <t>Di-CP2</t>
  </si>
  <si>
    <t>Tri-CP1</t>
  </si>
  <si>
    <t>Tri-CP2</t>
  </si>
  <si>
    <t>Tri-CP3</t>
  </si>
  <si>
    <t>Tetra-CP1</t>
  </si>
  <si>
    <t>Tetra-CP2</t>
  </si>
  <si>
    <t>Penta-CP</t>
  </si>
  <si>
    <t>Triclosan</t>
  </si>
  <si>
    <t>13C Triclosan</t>
  </si>
  <si>
    <t>Blank  n=1</t>
  </si>
  <si>
    <t>Unspiked Matrix  n=3</t>
  </si>
  <si>
    <t>Spiked Matrix  n=3</t>
  </si>
  <si>
    <t>mass error</t>
  </si>
  <si>
    <t>theoretical m/z</t>
  </si>
  <si>
    <t>C9H3Br3Cl3O</t>
  </si>
  <si>
    <t>Matrix corrected recovery</t>
  </si>
  <si>
    <r>
      <t>The extract was purified by gel permeation chromatography then fractionated on a column of 5 g of deactivated silica at 5% H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O into 3 successive fractions of increasing polarity: [</t>
    </r>
    <r>
      <rPr>
        <b/>
        <sz val="11"/>
        <color theme="1"/>
        <rFont val="Arial"/>
        <family val="2"/>
      </rPr>
      <t>F1</t>
    </r>
    <r>
      <rPr>
        <sz val="11"/>
        <color theme="1"/>
        <rFont val="Arial"/>
        <family val="2"/>
      </rPr>
      <t>] DCM / nHex 3:97 (v/v), [</t>
    </r>
    <r>
      <rPr>
        <b/>
        <sz val="11"/>
        <color theme="1"/>
        <rFont val="Arial"/>
        <family val="2"/>
      </rPr>
      <t>F2</t>
    </r>
    <r>
      <rPr>
        <sz val="11"/>
        <color theme="1"/>
        <rFont val="Arial"/>
        <family val="2"/>
      </rPr>
      <t>] DCM / nHex 20:80 (v/v), and [</t>
    </r>
    <r>
      <rPr>
        <b/>
        <sz val="11"/>
        <color theme="1"/>
        <rFont val="Arial"/>
        <family val="2"/>
      </rPr>
      <t>F3</t>
    </r>
    <r>
      <rPr>
        <sz val="11"/>
        <color theme="1"/>
        <rFont val="Arial"/>
        <family val="2"/>
      </rPr>
      <t>] DCM to determine where these chemicals eluted.</t>
    </r>
  </si>
  <si>
    <t>A: blank</t>
  </si>
  <si>
    <t>B: unspiked matrix</t>
  </si>
  <si>
    <t>C: spiked matrix</t>
  </si>
  <si>
    <t>Polychlorinated diphenyls</t>
  </si>
  <si>
    <t>DDT-related compounds</t>
  </si>
  <si>
    <t>Halogenated diphenyl ethers</t>
  </si>
  <si>
    <t>Halogenated hexahydroxanthenes</t>
  </si>
  <si>
    <t>Halogenated N-heterocycles</t>
  </si>
  <si>
    <t>EMB-derivatives</t>
  </si>
  <si>
    <t>Semi-quantified concentrations of the halogenated features in French bivalves per location in pg/g</t>
  </si>
  <si>
    <t>p,p'-DDD</t>
  </si>
  <si>
    <t>*features are color ranked by feature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</si>
</sst>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b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Fill="1" applyBorder="1"/>
    <xf numFmtId="2" fontId="0" fillId="0" borderId="0" xfId="0" applyNumberFormat="1" applyAlignment="1">
      <alignment horizontal="center"/>
    </xf>
    <xf numFmtId="0" fontId="0" fillId="2" borderId="1" xfId="0" applyFill="1" applyBorder="1"/>
    <xf numFmtId="0" fontId="2" fillId="2" borderId="2" xfId="0" applyFont="1" applyFill="1" applyBorder="1" applyAlignment="1">
      <alignment horizontal="center"/>
    </xf>
    <xf numFmtId="0" fontId="0" fillId="2" borderId="3" xfId="0" applyFill="1" applyBorder="1"/>
    <xf numFmtId="0" fontId="2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2" fillId="3" borderId="0" xfId="0" applyFont="1" applyFill="1"/>
    <xf numFmtId="2" fontId="5" fillId="0" borderId="5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4" borderId="7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6" fillId="3" borderId="0" xfId="0" applyFont="1" applyFill="1"/>
    <xf numFmtId="164" fontId="6" fillId="0" borderId="5" xfId="0" applyNumberFormat="1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0" fontId="0" fillId="4" borderId="0" xfId="0" applyFill="1"/>
    <xf numFmtId="164" fontId="4" fillId="0" borderId="5" xfId="0" applyNumberFormat="1" applyFont="1" applyBorder="1" applyAlignment="1">
      <alignment horizontal="center"/>
    </xf>
    <xf numFmtId="164" fontId="7" fillId="0" borderId="6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5" borderId="0" xfId="0" applyFill="1"/>
    <xf numFmtId="0" fontId="8" fillId="5" borderId="0" xfId="0" applyFont="1" applyFill="1"/>
    <xf numFmtId="164" fontId="6" fillId="0" borderId="8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6" fillId="0" borderId="11" xfId="0" applyNumberFormat="1" applyFont="1" applyBorder="1" applyAlignment="1">
      <alignment horizontal="center"/>
    </xf>
    <xf numFmtId="0" fontId="0" fillId="6" borderId="0" xfId="0" applyFill="1"/>
    <xf numFmtId="164" fontId="4" fillId="0" borderId="5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0" fillId="0" borderId="0" xfId="0" applyBorder="1"/>
    <xf numFmtId="164" fontId="4" fillId="0" borderId="6" xfId="0" applyNumberFormat="1" applyFont="1" applyBorder="1" applyAlignment="1">
      <alignment horizontal="center"/>
    </xf>
    <xf numFmtId="0" fontId="0" fillId="7" borderId="0" xfId="0" applyFill="1"/>
    <xf numFmtId="0" fontId="0" fillId="8" borderId="0" xfId="0" applyFill="1"/>
    <xf numFmtId="164" fontId="6" fillId="0" borderId="5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0" fontId="0" fillId="0" borderId="9" xfId="0" applyBorder="1"/>
    <xf numFmtId="0" fontId="6" fillId="0" borderId="11" xfId="0" applyFont="1" applyBorder="1" applyAlignment="1">
      <alignment horizontal="center"/>
    </xf>
    <xf numFmtId="0" fontId="10" fillId="9" borderId="0" xfId="0" applyFont="1" applyFill="1"/>
    <xf numFmtId="164" fontId="4" fillId="0" borderId="0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1" fillId="10" borderId="0" xfId="0" applyFont="1" applyFill="1"/>
    <xf numFmtId="0" fontId="10" fillId="11" borderId="0" xfId="0" applyFont="1" applyFill="1"/>
    <xf numFmtId="2" fontId="5" fillId="0" borderId="5" xfId="0" applyNumberFormat="1" applyFont="1" applyBorder="1" applyAlignment="1">
      <alignment horizontal="left"/>
    </xf>
    <xf numFmtId="0" fontId="10" fillId="12" borderId="0" xfId="0" applyFont="1" applyFill="1"/>
    <xf numFmtId="0" fontId="10" fillId="13" borderId="0" xfId="0" applyFont="1" applyFill="1"/>
    <xf numFmtId="0" fontId="10" fillId="14" borderId="0" xfId="0" applyFont="1" applyFill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14" fillId="0" borderId="0" xfId="0" applyFont="1"/>
    <xf numFmtId="0" fontId="1" fillId="0" borderId="0" xfId="0" applyFont="1" applyFill="1" applyBorder="1" applyAlignment="1">
      <alignment textRotation="90"/>
    </xf>
    <xf numFmtId="1" fontId="1" fillId="0" borderId="0" xfId="0" applyNumberFormat="1" applyFont="1" applyFill="1" applyBorder="1"/>
    <xf numFmtId="0" fontId="1" fillId="0" borderId="0" xfId="0" applyFont="1" applyFill="1" applyBorder="1" applyAlignment="1">
      <alignment horizontal="center" vertical="center" textRotation="90"/>
    </xf>
    <xf numFmtId="0" fontId="9" fillId="0" borderId="0" xfId="0" applyFont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textRotation="90"/>
    </xf>
    <xf numFmtId="0" fontId="1" fillId="0" borderId="0" xfId="0" applyFont="1" applyFill="1" applyBorder="1" applyAlignment="1">
      <alignment horizontal="center"/>
    </xf>
  </cellXfs>
  <cellStyles count="1">
    <cellStyle name="Normal" xfId="0" builtinId="0"/>
  </cellStyles>
  <dxfs count="13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0</xdr:row>
      <xdr:rowOff>158750</xdr:rowOff>
    </xdr:from>
    <xdr:to>
      <xdr:col>18</xdr:col>
      <xdr:colOff>548640</xdr:colOff>
      <xdr:row>24</xdr:row>
      <xdr:rowOff>158750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D1A46F9B-5135-48AB-A807-160E9EED3029}"/>
            </a:ext>
          </a:extLst>
        </xdr:cNvPr>
        <xdr:cNvGrpSpPr/>
      </xdr:nvGrpSpPr>
      <xdr:grpSpPr>
        <a:xfrm>
          <a:off x="6858000" y="158750"/>
          <a:ext cx="4663440" cy="4572000"/>
          <a:chOff x="6423660" y="77146"/>
          <a:chExt cx="5852160" cy="5386821"/>
        </a:xfrm>
      </xdr:grpSpPr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3B7BFED3-6E63-4AB4-AB38-E71097F0C9D0}"/>
              </a:ext>
            </a:extLst>
          </xdr:cNvPr>
          <xdr:cNvGrpSpPr/>
        </xdr:nvGrpSpPr>
        <xdr:grpSpPr>
          <a:xfrm>
            <a:off x="6423660" y="77146"/>
            <a:ext cx="5852160" cy="5386821"/>
            <a:chOff x="5297258" y="1432321"/>
            <a:chExt cx="5852160" cy="5386821"/>
          </a:xfrm>
        </xdr:grpSpPr>
        <xdr:grpSp>
          <xdr:nvGrpSpPr>
            <xdr:cNvPr id="16" name="Group 15">
              <a:extLst>
                <a:ext uri="{FF2B5EF4-FFF2-40B4-BE49-F238E27FC236}">
                  <a16:creationId xmlns:a16="http://schemas.microsoft.com/office/drawing/2014/main" id="{75897649-FE2D-4796-9BC6-582BB2AD3580}"/>
                </a:ext>
              </a:extLst>
            </xdr:cNvPr>
            <xdr:cNvGrpSpPr/>
          </xdr:nvGrpSpPr>
          <xdr:grpSpPr>
            <a:xfrm>
              <a:off x="5297258" y="1432321"/>
              <a:ext cx="5852160" cy="5386821"/>
              <a:chOff x="5297258" y="1432321"/>
              <a:chExt cx="5852160" cy="5386821"/>
            </a:xfrm>
          </xdr:grpSpPr>
          <xdr:pic>
            <xdr:nvPicPr>
              <xdr:cNvPr id="18" name="Picture 17">
                <a:extLst>
                  <a:ext uri="{FF2B5EF4-FFF2-40B4-BE49-F238E27FC236}">
                    <a16:creationId xmlns:a16="http://schemas.microsoft.com/office/drawing/2014/main" id="{02BBE431-5B5B-4B45-BAA6-E770F5FB9A3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/>
              <a:stretch>
                <a:fillRect/>
              </a:stretch>
            </xdr:blipFill>
            <xdr:spPr>
              <a:xfrm>
                <a:off x="5297258" y="1432321"/>
                <a:ext cx="5852160" cy="5386821"/>
              </a:xfrm>
              <a:prstGeom prst="rect">
                <a:avLst/>
              </a:prstGeom>
            </xdr:spPr>
          </xdr:pic>
          <xdr:grpSp>
            <xdr:nvGrpSpPr>
              <xdr:cNvPr id="19" name="Group 18">
                <a:extLst>
                  <a:ext uri="{FF2B5EF4-FFF2-40B4-BE49-F238E27FC236}">
                    <a16:creationId xmlns:a16="http://schemas.microsoft.com/office/drawing/2014/main" id="{ACFF3682-4A90-4C7A-9B82-7922CA86B5B2}"/>
                  </a:ext>
                </a:extLst>
              </xdr:cNvPr>
              <xdr:cNvGrpSpPr/>
            </xdr:nvGrpSpPr>
            <xdr:grpSpPr>
              <a:xfrm>
                <a:off x="5301068" y="1596947"/>
                <a:ext cx="4399129" cy="4630084"/>
                <a:chOff x="5301068" y="1596947"/>
                <a:chExt cx="4399129" cy="4630084"/>
              </a:xfrm>
            </xdr:grpSpPr>
            <xdr:sp macro="" textlink="">
              <xdr:nvSpPr>
                <xdr:cNvPr id="20" name="Oval 19">
                  <a:extLst>
                    <a:ext uri="{FF2B5EF4-FFF2-40B4-BE49-F238E27FC236}">
                      <a16:creationId xmlns:a16="http://schemas.microsoft.com/office/drawing/2014/main" id="{80B2070C-B68A-46B9-8144-8C173372437D}"/>
                    </a:ext>
                  </a:extLst>
                </xdr:cNvPr>
                <xdr:cNvSpPr/>
              </xdr:nvSpPr>
              <xdr:spPr>
                <a:xfrm rot="15747309">
                  <a:off x="8695274" y="5222109"/>
                  <a:ext cx="719775" cy="1290070"/>
                </a:xfrm>
                <a:prstGeom prst="ellipse">
                  <a:avLst/>
                </a:prstGeom>
                <a:solidFill>
                  <a:srgbClr val="F68A1E">
                    <a:alpha val="50000"/>
                  </a:srgbClr>
                </a:solidFill>
                <a:ln w="12700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1" name="Oval 20">
                  <a:extLst>
                    <a:ext uri="{FF2B5EF4-FFF2-40B4-BE49-F238E27FC236}">
                      <a16:creationId xmlns:a16="http://schemas.microsoft.com/office/drawing/2014/main" id="{6905E8E6-B6B3-4228-B744-B7C78A597F56}"/>
                    </a:ext>
                  </a:extLst>
                </xdr:cNvPr>
                <xdr:cNvSpPr/>
              </xdr:nvSpPr>
              <xdr:spPr>
                <a:xfrm rot="2740931">
                  <a:off x="6238987" y="5260652"/>
                  <a:ext cx="564172" cy="678586"/>
                </a:xfrm>
                <a:prstGeom prst="ellipse">
                  <a:avLst/>
                </a:prstGeom>
                <a:solidFill>
                  <a:srgbClr val="FDE01A">
                    <a:alpha val="50000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2" name="Oval 21">
                  <a:extLst>
                    <a:ext uri="{FF2B5EF4-FFF2-40B4-BE49-F238E27FC236}">
                      <a16:creationId xmlns:a16="http://schemas.microsoft.com/office/drawing/2014/main" id="{BD3ACFB3-FB67-4E35-906A-42E873B4688F}"/>
                    </a:ext>
                  </a:extLst>
                </xdr:cNvPr>
                <xdr:cNvSpPr/>
              </xdr:nvSpPr>
              <xdr:spPr>
                <a:xfrm rot="19739970">
                  <a:off x="5301068" y="2481691"/>
                  <a:ext cx="663523" cy="378038"/>
                </a:xfrm>
                <a:prstGeom prst="ellipse">
                  <a:avLst/>
                </a:prstGeom>
                <a:solidFill>
                  <a:srgbClr val="D12229">
                    <a:alpha val="50000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3" name="Oval 22">
                  <a:extLst>
                    <a:ext uri="{FF2B5EF4-FFF2-40B4-BE49-F238E27FC236}">
                      <a16:creationId xmlns:a16="http://schemas.microsoft.com/office/drawing/2014/main" id="{AB146FD8-EC52-4E2E-8B6E-75534EC1BA0D}"/>
                    </a:ext>
                  </a:extLst>
                </xdr:cNvPr>
                <xdr:cNvSpPr/>
              </xdr:nvSpPr>
              <xdr:spPr>
                <a:xfrm rot="18345150">
                  <a:off x="6364015" y="2264136"/>
                  <a:ext cx="762573" cy="682796"/>
                </a:xfrm>
                <a:prstGeom prst="ellipse">
                  <a:avLst/>
                </a:prstGeom>
                <a:solidFill>
                  <a:srgbClr val="D12229">
                    <a:alpha val="50000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4" name="Oval 23">
                  <a:extLst>
                    <a:ext uri="{FF2B5EF4-FFF2-40B4-BE49-F238E27FC236}">
                      <a16:creationId xmlns:a16="http://schemas.microsoft.com/office/drawing/2014/main" id="{FEE1D013-8DB5-48CB-8D1C-40156B7335FD}"/>
                    </a:ext>
                  </a:extLst>
                </xdr:cNvPr>
                <xdr:cNvSpPr/>
              </xdr:nvSpPr>
              <xdr:spPr>
                <a:xfrm rot="18296711">
                  <a:off x="6953353" y="1898316"/>
                  <a:ext cx="1216134" cy="613395"/>
                </a:xfrm>
                <a:prstGeom prst="ellipse">
                  <a:avLst/>
                </a:prstGeom>
                <a:solidFill>
                  <a:srgbClr val="007940">
                    <a:alpha val="50000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5" name="Oval 24">
                  <a:extLst>
                    <a:ext uri="{FF2B5EF4-FFF2-40B4-BE49-F238E27FC236}">
                      <a16:creationId xmlns:a16="http://schemas.microsoft.com/office/drawing/2014/main" id="{ACAC5104-A893-40CA-A105-6D1737DDD07D}"/>
                    </a:ext>
                  </a:extLst>
                </xdr:cNvPr>
                <xdr:cNvSpPr/>
              </xdr:nvSpPr>
              <xdr:spPr>
                <a:xfrm rot="19740956">
                  <a:off x="6218775" y="3173534"/>
                  <a:ext cx="768970" cy="1173613"/>
                </a:xfrm>
                <a:prstGeom prst="ellipse">
                  <a:avLst/>
                </a:prstGeom>
                <a:solidFill>
                  <a:srgbClr val="24408E">
                    <a:alpha val="50000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6" name="Oval 25">
                  <a:extLst>
                    <a:ext uri="{FF2B5EF4-FFF2-40B4-BE49-F238E27FC236}">
                      <a16:creationId xmlns:a16="http://schemas.microsoft.com/office/drawing/2014/main" id="{0B1F070A-1125-4538-91F3-52EDFD9DBCA7}"/>
                    </a:ext>
                  </a:extLst>
                </xdr:cNvPr>
                <xdr:cNvSpPr/>
              </xdr:nvSpPr>
              <xdr:spPr>
                <a:xfrm rot="457007">
                  <a:off x="6484871" y="4198958"/>
                  <a:ext cx="486026" cy="255319"/>
                </a:xfrm>
                <a:prstGeom prst="ellipse">
                  <a:avLst/>
                </a:prstGeom>
                <a:solidFill>
                  <a:srgbClr val="74D7EE">
                    <a:alpha val="49804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  <xdr:sp macro="" textlink="">
              <xdr:nvSpPr>
                <xdr:cNvPr id="27" name="Oval 26">
                  <a:extLst>
                    <a:ext uri="{FF2B5EF4-FFF2-40B4-BE49-F238E27FC236}">
                      <a16:creationId xmlns:a16="http://schemas.microsoft.com/office/drawing/2014/main" id="{E95D4CB1-57CB-4F70-8A1C-A3E0D2F3CDF0}"/>
                    </a:ext>
                  </a:extLst>
                </xdr:cNvPr>
                <xdr:cNvSpPr/>
              </xdr:nvSpPr>
              <xdr:spPr>
                <a:xfrm rot="3677036">
                  <a:off x="5702590" y="2688238"/>
                  <a:ext cx="363729" cy="513778"/>
                </a:xfrm>
                <a:prstGeom prst="ellipse">
                  <a:avLst/>
                </a:prstGeom>
                <a:solidFill>
                  <a:srgbClr val="007940">
                    <a:alpha val="50000"/>
                  </a:srgbClr>
                </a:solidFill>
                <a:ln w="28575"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algn="ctr"/>
                  <a:endParaRPr lang="en-GB"/>
                </a:p>
              </xdr:txBody>
            </xdr:sp>
          </xdr:grpSp>
        </xdr:grpSp>
        <xdr:sp macro="" textlink="">
          <xdr:nvSpPr>
            <xdr:cNvPr id="17" name="Oval 16">
              <a:extLst>
                <a:ext uri="{FF2B5EF4-FFF2-40B4-BE49-F238E27FC236}">
                  <a16:creationId xmlns:a16="http://schemas.microsoft.com/office/drawing/2014/main" id="{B1E40A86-7F55-427C-9389-5E0C51C18C52}"/>
                </a:ext>
              </a:extLst>
            </xdr:cNvPr>
            <xdr:cNvSpPr/>
          </xdr:nvSpPr>
          <xdr:spPr>
            <a:xfrm rot="240189">
              <a:off x="5908651" y="3078694"/>
              <a:ext cx="418511" cy="394256"/>
            </a:xfrm>
            <a:prstGeom prst="ellipse">
              <a:avLst/>
            </a:prstGeom>
            <a:solidFill>
              <a:srgbClr val="732982">
                <a:alpha val="49804"/>
              </a:srgbClr>
            </a:solidFill>
            <a:ln w="28575"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</xdr:grpSp>
      <xdr:sp macro="" textlink="">
        <xdr:nvSpPr>
          <xdr:cNvPr id="14" name="Oval 13">
            <a:extLst>
              <a:ext uri="{FF2B5EF4-FFF2-40B4-BE49-F238E27FC236}">
                <a16:creationId xmlns:a16="http://schemas.microsoft.com/office/drawing/2014/main" id="{827267D3-7222-4DE9-9206-F141DC75DA51}"/>
              </a:ext>
            </a:extLst>
          </xdr:cNvPr>
          <xdr:cNvSpPr/>
        </xdr:nvSpPr>
        <xdr:spPr>
          <a:xfrm rot="457007">
            <a:off x="7556856" y="3420459"/>
            <a:ext cx="486026" cy="281324"/>
          </a:xfrm>
          <a:prstGeom prst="ellipse">
            <a:avLst/>
          </a:prstGeom>
          <a:solidFill>
            <a:srgbClr val="74D7EE">
              <a:alpha val="49804"/>
            </a:srgbClr>
          </a:solidFill>
          <a:ln w="285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15" name="Oval 14">
            <a:extLst>
              <a:ext uri="{FF2B5EF4-FFF2-40B4-BE49-F238E27FC236}">
                <a16:creationId xmlns:a16="http://schemas.microsoft.com/office/drawing/2014/main" id="{99E8EAC3-8EAC-4A23-9E13-23D7DD7CC2F3}"/>
              </a:ext>
            </a:extLst>
          </xdr:cNvPr>
          <xdr:cNvSpPr/>
        </xdr:nvSpPr>
        <xdr:spPr>
          <a:xfrm rot="15958228">
            <a:off x="7806901" y="2862588"/>
            <a:ext cx="227862" cy="527255"/>
          </a:xfrm>
          <a:prstGeom prst="ellipse">
            <a:avLst/>
          </a:prstGeom>
          <a:solidFill>
            <a:srgbClr val="24408E">
              <a:alpha val="50000"/>
            </a:srgbClr>
          </a:solidFill>
          <a:ln w="285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</xdr:grpSp>
    <xdr:clientData/>
  </xdr:twoCellAnchor>
  <xdr:oneCellAnchor>
    <xdr:from>
      <xdr:col>11</xdr:col>
      <xdr:colOff>103718</xdr:colOff>
      <xdr:row>24</xdr:row>
      <xdr:rowOff>146049</xdr:rowOff>
    </xdr:from>
    <xdr:ext cx="4891616" cy="162136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AFD5B27-387E-49CD-AE5D-53325BDAD546}"/>
            </a:ext>
          </a:extLst>
        </xdr:cNvPr>
        <xdr:cNvSpPr txBox="1"/>
      </xdr:nvSpPr>
      <xdr:spPr>
        <a:xfrm>
          <a:off x="6855885" y="4718049"/>
          <a:ext cx="4891616" cy="1621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Hierarchical clustering based on location (A) and feature (B). Boxes highlight specific regions of interest and are described in the main text. SoB: Somme Bay; SeB: Seine Bay; SeE: Seine Estuary; Wco: west Cotentin; ChI: Chausey Island; ABE: Aber Benoit Estuary; UsI: Ushant Island; ElE: Elorn Estuary; EtE: Etel estuary; ViE: Vilaine Estuary; PB: Pen Be; BB: Bourgneuf Bay; LoE: Loire Estuary; ChE: Charente Estuary; SeE: Seudre Estuary; GiE: Gironde Estuary; ArB: Arcachon Bay; AdE: Adour Estuary; NiE: Nivelle Estuary; BiE: Bidassoa Estuary; HéB: Hérault Bay; ThL: Thau Lagoon; PrL: Prévost Lagoon; GoF: Gulf of Fos; MaB: Marseille Bay.</a:t>
          </a:r>
        </a:p>
        <a:p>
          <a:endParaRPr lang="en-US" sz="1100"/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10</xdr:col>
      <xdr:colOff>542924</xdr:colOff>
      <xdr:row>128</xdr:row>
      <xdr:rowOff>22410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7441C896-9786-42E7-AC3D-008742F7AF38}"/>
            </a:ext>
          </a:extLst>
        </xdr:cNvPr>
        <xdr:cNvGrpSpPr/>
      </xdr:nvGrpSpPr>
      <xdr:grpSpPr>
        <a:xfrm>
          <a:off x="0" y="0"/>
          <a:ext cx="6638924" cy="24406410"/>
          <a:chOff x="0" y="0"/>
          <a:chExt cx="6575424" cy="24406410"/>
        </a:xfrm>
      </xdr:grpSpPr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C5E34963-A30A-4698-988E-5008B2AF1C24}"/>
              </a:ext>
            </a:extLst>
          </xdr:cNvPr>
          <xdr:cNvGrpSpPr/>
        </xdr:nvGrpSpPr>
        <xdr:grpSpPr>
          <a:xfrm>
            <a:off x="0" y="0"/>
            <a:ext cx="6575424" cy="24406410"/>
            <a:chOff x="0" y="0"/>
            <a:chExt cx="6638924" cy="24406410"/>
          </a:xfrm>
        </xdr:grpSpPr>
        <xdr:pic>
          <xdr:nvPicPr>
            <xdr:cNvPr id="3" name="Graphic 2">
              <a:extLst>
                <a:ext uri="{FF2B5EF4-FFF2-40B4-BE49-F238E27FC236}">
                  <a16:creationId xmlns:a16="http://schemas.microsoft.com/office/drawing/2014/main" id="{8ABB9A73-C4EB-4293-9BB3-2A986196537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6638924" cy="24406410"/>
            </a:xfrm>
            <a:prstGeom prst="rect">
              <a:avLst/>
            </a:prstGeom>
          </xdr:spPr>
        </xdr:pic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C9D711D5-7C09-4769-8524-8D97B759E43A}"/>
                </a:ext>
              </a:extLst>
            </xdr:cNvPr>
            <xdr:cNvGrpSpPr/>
          </xdr:nvGrpSpPr>
          <xdr:grpSpPr>
            <a:xfrm>
              <a:off x="984250" y="866714"/>
              <a:ext cx="3581400" cy="1703903"/>
              <a:chOff x="984250" y="866714"/>
              <a:chExt cx="3581400" cy="1703903"/>
            </a:xfrm>
          </xdr:grpSpPr>
          <xdr:sp macro="" textlink="">
            <xdr:nvSpPr>
              <xdr:cNvPr id="4" name="Rectangle 3">
                <a:extLst>
                  <a:ext uri="{FF2B5EF4-FFF2-40B4-BE49-F238E27FC236}">
                    <a16:creationId xmlns:a16="http://schemas.microsoft.com/office/drawing/2014/main" id="{AC63D282-494E-4AC5-8FB4-28313837A7A8}"/>
                  </a:ext>
                </a:extLst>
              </xdr:cNvPr>
              <xdr:cNvSpPr/>
            </xdr:nvSpPr>
            <xdr:spPr>
              <a:xfrm rot="16200000">
                <a:off x="421225" y="1429740"/>
                <a:ext cx="1703900" cy="577849"/>
              </a:xfrm>
              <a:prstGeom prst="rect">
                <a:avLst/>
              </a:prstGeom>
              <a:solidFill>
                <a:srgbClr val="D12229">
                  <a:alpha val="50000"/>
                </a:srgbClr>
              </a:solidFill>
              <a:ln w="12700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5" name="Rectangle 4">
                <a:extLst>
                  <a:ext uri="{FF2B5EF4-FFF2-40B4-BE49-F238E27FC236}">
                    <a16:creationId xmlns:a16="http://schemas.microsoft.com/office/drawing/2014/main" id="{F6CB2C1D-5835-4647-8534-431A949B9AB7}"/>
                  </a:ext>
                </a:extLst>
              </xdr:cNvPr>
              <xdr:cNvSpPr/>
            </xdr:nvSpPr>
            <xdr:spPr>
              <a:xfrm rot="16200000">
                <a:off x="1057067" y="1373428"/>
                <a:ext cx="1703900" cy="690473"/>
              </a:xfrm>
              <a:prstGeom prst="rect">
                <a:avLst/>
              </a:prstGeom>
              <a:solidFill>
                <a:srgbClr val="F68A1E">
                  <a:alpha val="50000"/>
                </a:srgbClr>
              </a:solidFill>
              <a:ln w="285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6" name="Rectangle 5">
                <a:extLst>
                  <a:ext uri="{FF2B5EF4-FFF2-40B4-BE49-F238E27FC236}">
                    <a16:creationId xmlns:a16="http://schemas.microsoft.com/office/drawing/2014/main" id="{0900A4A9-D56B-4351-A2DE-74AA3A1C6C0E}"/>
                  </a:ext>
                </a:extLst>
              </xdr:cNvPr>
              <xdr:cNvSpPr/>
            </xdr:nvSpPr>
            <xdr:spPr>
              <a:xfrm rot="16200000">
                <a:off x="1620853" y="1499069"/>
                <a:ext cx="1703902" cy="439193"/>
              </a:xfrm>
              <a:prstGeom prst="rect">
                <a:avLst/>
              </a:prstGeom>
              <a:solidFill>
                <a:srgbClr val="FDE01A">
                  <a:alpha val="50000"/>
                </a:srgbClr>
              </a:solidFill>
              <a:ln w="285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7" name="Rectangle 6">
                <a:extLst>
                  <a:ext uri="{FF2B5EF4-FFF2-40B4-BE49-F238E27FC236}">
                    <a16:creationId xmlns:a16="http://schemas.microsoft.com/office/drawing/2014/main" id="{FEA8BD68-6D1B-4758-8655-8FB9FFC65A5A}"/>
                  </a:ext>
                </a:extLst>
              </xdr:cNvPr>
              <xdr:cNvSpPr/>
            </xdr:nvSpPr>
            <xdr:spPr>
              <a:xfrm rot="16200000">
                <a:off x="2133450" y="1430629"/>
                <a:ext cx="1703902" cy="576072"/>
              </a:xfrm>
              <a:prstGeom prst="rect">
                <a:avLst/>
              </a:prstGeom>
              <a:solidFill>
                <a:srgbClr val="007940">
                  <a:alpha val="50000"/>
                </a:srgbClr>
              </a:solidFill>
              <a:ln w="285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8" name="Rectangle 7">
                <a:extLst>
                  <a:ext uri="{FF2B5EF4-FFF2-40B4-BE49-F238E27FC236}">
                    <a16:creationId xmlns:a16="http://schemas.microsoft.com/office/drawing/2014/main" id="{3060B3E0-51BA-4F41-865B-8E38F3023C09}"/>
                  </a:ext>
                </a:extLst>
              </xdr:cNvPr>
              <xdr:cNvSpPr/>
            </xdr:nvSpPr>
            <xdr:spPr>
              <a:xfrm rot="16200000">
                <a:off x="2854081" y="1287730"/>
                <a:ext cx="1700784" cy="858753"/>
              </a:xfrm>
              <a:prstGeom prst="rect">
                <a:avLst/>
              </a:prstGeom>
              <a:solidFill>
                <a:srgbClr val="24408E">
                  <a:alpha val="50000"/>
                </a:srgbClr>
              </a:solidFill>
              <a:ln w="285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9" name="Rectangle 8">
                <a:extLst>
                  <a:ext uri="{FF2B5EF4-FFF2-40B4-BE49-F238E27FC236}">
                    <a16:creationId xmlns:a16="http://schemas.microsoft.com/office/drawing/2014/main" id="{EFF9FA52-AB00-491D-9929-95D033B85A8B}"/>
                  </a:ext>
                </a:extLst>
              </xdr:cNvPr>
              <xdr:cNvSpPr/>
            </xdr:nvSpPr>
            <xdr:spPr>
              <a:xfrm rot="16200000">
                <a:off x="3358136" y="1639380"/>
                <a:ext cx="1700784" cy="155452"/>
              </a:xfrm>
              <a:prstGeom prst="rect">
                <a:avLst/>
              </a:prstGeom>
              <a:solidFill>
                <a:srgbClr val="732982">
                  <a:alpha val="50000"/>
                </a:srgbClr>
              </a:solidFill>
              <a:ln w="285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  <xdr:sp macro="" textlink="">
            <xdr:nvSpPr>
              <xdr:cNvPr id="10" name="Rectangle 9">
                <a:extLst>
                  <a:ext uri="{FF2B5EF4-FFF2-40B4-BE49-F238E27FC236}">
                    <a16:creationId xmlns:a16="http://schemas.microsoft.com/office/drawing/2014/main" id="{98099C4A-E4D7-44D7-99B0-27F25BDF2C2B}"/>
                  </a:ext>
                </a:extLst>
              </xdr:cNvPr>
              <xdr:cNvSpPr/>
            </xdr:nvSpPr>
            <xdr:spPr>
              <a:xfrm rot="16200000">
                <a:off x="3577018" y="1578866"/>
                <a:ext cx="1700784" cy="276481"/>
              </a:xfrm>
              <a:prstGeom prst="rect">
                <a:avLst/>
              </a:prstGeom>
              <a:solidFill>
                <a:srgbClr val="74D7EE">
                  <a:alpha val="50000"/>
                </a:srgbClr>
              </a:solidFill>
              <a:ln w="28575"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GB"/>
              </a:p>
            </xdr:txBody>
          </xdr:sp>
        </xdr:grpSp>
      </xdr:grpSp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2CA7857F-3184-4C2D-9C8F-64A6FF822353}"/>
              </a:ext>
            </a:extLst>
          </xdr:cNvPr>
          <xdr:cNvSpPr/>
        </xdr:nvSpPr>
        <xdr:spPr>
          <a:xfrm>
            <a:off x="1263650" y="22688550"/>
            <a:ext cx="1463675" cy="990600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77E04A59-927B-45B9-B2F5-D9E782C0BD4A}"/>
              </a:ext>
            </a:extLst>
          </xdr:cNvPr>
          <xdr:cNvSpPr/>
        </xdr:nvSpPr>
        <xdr:spPr>
          <a:xfrm>
            <a:off x="2314575" y="15649575"/>
            <a:ext cx="1457325" cy="7019925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31012D54-E182-42CA-BDDB-5DCC87249A4E}"/>
              </a:ext>
            </a:extLst>
          </xdr:cNvPr>
          <xdr:cNvSpPr/>
        </xdr:nvSpPr>
        <xdr:spPr>
          <a:xfrm>
            <a:off x="1461558" y="11578167"/>
            <a:ext cx="887942" cy="4095750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43471EC9-418D-416C-A5DB-C5A4A762163B}"/>
              </a:ext>
            </a:extLst>
          </xdr:cNvPr>
          <xdr:cNvSpPr/>
        </xdr:nvSpPr>
        <xdr:spPr>
          <a:xfrm>
            <a:off x="2333626" y="9154583"/>
            <a:ext cx="439209" cy="2237318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7A6A2DB0-7523-4B31-92CE-53DE02F399BF}"/>
              </a:ext>
            </a:extLst>
          </xdr:cNvPr>
          <xdr:cNvSpPr/>
        </xdr:nvSpPr>
        <xdr:spPr>
          <a:xfrm>
            <a:off x="968376" y="5164666"/>
            <a:ext cx="756707" cy="3793067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0FF29F04-FF4E-471F-B12A-DDB8236D2E8C}"/>
              </a:ext>
            </a:extLst>
          </xdr:cNvPr>
          <xdr:cNvSpPr/>
        </xdr:nvSpPr>
        <xdr:spPr>
          <a:xfrm>
            <a:off x="2411943" y="3746500"/>
            <a:ext cx="985307" cy="1458384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id="{163E5FD7-6036-4D17-B97A-3983F07EDB0D}"/>
              </a:ext>
            </a:extLst>
          </xdr:cNvPr>
          <xdr:cNvSpPr/>
        </xdr:nvSpPr>
        <xdr:spPr>
          <a:xfrm>
            <a:off x="3400426" y="2592917"/>
            <a:ext cx="1150408" cy="1166284"/>
          </a:xfrm>
          <a:prstGeom prst="rect">
            <a:avLst/>
          </a:prstGeom>
          <a:noFill/>
          <a:ln w="28575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C7714E2-4881-476B-8A67-686163099907}" name="Table1" displayName="Table1" ref="A1:K159" totalsRowShown="0" headerRowDxfId="12" dataDxfId="11">
  <autoFilter ref="A1:K159" xr:uid="{CEA17CD8-1C25-4DCA-BA35-B51E5DFFBC00}"/>
  <sortState ref="A2:K159">
    <sortCondition descending="1" ref="D1:D159"/>
  </sortState>
  <tableColumns count="11">
    <tableColumn id="1" xr3:uid="{70162BA0-7CCD-4406-BBEC-4DA2EFD3AF62}" name="Feature name" dataDxfId="10"/>
    <tableColumn id="2" xr3:uid="{CD81890F-46EC-4744-AA5C-422834871F77}" name="Compound class" dataDxfId="9"/>
    <tableColumn id="3" xr3:uid="{22FB71F9-2DDC-4147-803B-4D52EB6E0ABA}" name="predicted formula" dataDxfId="8"/>
    <tableColumn id="4" xr3:uid="{343DEE02-39F6-4041-8896-EE0AE63BA796}" name="theoretical m/z" dataDxfId="7"/>
    <tableColumn id="5" xr3:uid="{6109EA8E-6698-4F1A-A4B0-2345A6DB17A6}" name="intensoid m/z" dataDxfId="6"/>
    <tableColumn id="6" xr3:uid="{0D9C69FF-40F6-4C0D-BAEE-8D212E4FD307}" name="mass error" dataDxfId="5">
      <calculatedColumnFormula>(D2-E2)*1000000/D2</calculatedColumnFormula>
    </tableColumn>
    <tableColumn id="7" xr3:uid="{B7E97ACC-E126-4D5A-88FD-5D78E9705CF3}" name="retention time (min)" dataDxfId="4"/>
    <tableColumn id="8" xr3:uid="{719481D9-EDE5-449A-AE66-D9CC30757EBA}" name="retention index" dataDxfId="3"/>
    <tableColumn id="9" xr3:uid="{1C6526EF-52B2-4D62-9D58-7059D19F09A4}" name="Mobility (1/Ko, VS/cm^2)" dataDxfId="2"/>
    <tableColumn id="10" xr3:uid="{06A6A74C-FDB8-484A-90E6-62989355A639}" name="CCS (Å^2)" dataDxfId="1"/>
    <tableColumn id="11" xr3:uid="{D694253F-0562-4999-ADED-0F4975567422}" name="Confidence level (*Koelmel et al)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22F7C-8725-4D93-9D0B-CE5922140878}">
  <dimension ref="A1:A7"/>
  <sheetViews>
    <sheetView workbookViewId="0">
      <selection activeCell="B12" sqref="B12"/>
    </sheetView>
  </sheetViews>
  <sheetFormatPr defaultRowHeight="15" x14ac:dyDescent="0.25"/>
  <sheetData>
    <row r="1" spans="1:1" x14ac:dyDescent="0.25">
      <c r="A1" t="s">
        <v>172</v>
      </c>
    </row>
    <row r="2" spans="1:1" x14ac:dyDescent="0.25">
      <c r="A2" t="s">
        <v>174</v>
      </c>
    </row>
    <row r="3" spans="1:1" x14ac:dyDescent="0.25">
      <c r="A3" t="s">
        <v>175</v>
      </c>
    </row>
    <row r="4" spans="1:1" x14ac:dyDescent="0.25">
      <c r="A4" t="s">
        <v>176</v>
      </c>
    </row>
    <row r="7" spans="1:1" x14ac:dyDescent="0.25">
      <c r="A7" t="s">
        <v>173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E3C1E-C774-499D-926D-B75BAC95AAAB}">
  <dimension ref="A1:T207"/>
  <sheetViews>
    <sheetView workbookViewId="0">
      <selection activeCell="T6" sqref="T6"/>
    </sheetView>
  </sheetViews>
  <sheetFormatPr defaultColWidth="11.42578125" defaultRowHeight="15" x14ac:dyDescent="0.25"/>
  <cols>
    <col min="1" max="1" width="15.7109375" customWidth="1"/>
    <col min="19" max="19" width="17.85546875" customWidth="1"/>
  </cols>
  <sheetData>
    <row r="1" spans="1:20" ht="19.5" thickBot="1" x14ac:dyDescent="0.4">
      <c r="A1" s="78" t="s">
        <v>502</v>
      </c>
    </row>
    <row r="2" spans="1:20" x14ac:dyDescent="0.25">
      <c r="B2" s="4"/>
      <c r="C2" s="5" t="s">
        <v>495</v>
      </c>
      <c r="D2" s="6"/>
      <c r="E2" s="83" t="s">
        <v>496</v>
      </c>
      <c r="F2" s="84"/>
      <c r="G2" s="84"/>
      <c r="H2" s="84"/>
      <c r="I2" s="84"/>
      <c r="J2" s="84"/>
      <c r="K2" s="85"/>
      <c r="L2" s="83" t="s">
        <v>497</v>
      </c>
      <c r="M2" s="84"/>
      <c r="N2" s="84"/>
      <c r="O2" s="84"/>
      <c r="P2" s="84"/>
      <c r="Q2" s="84"/>
      <c r="R2" s="85"/>
      <c r="S2" s="88" t="s">
        <v>501</v>
      </c>
    </row>
    <row r="3" spans="1:20" x14ac:dyDescent="0.25">
      <c r="B3" s="90" t="s">
        <v>299</v>
      </c>
      <c r="C3" s="90" t="s">
        <v>300</v>
      </c>
      <c r="D3" s="91" t="s">
        <v>301</v>
      </c>
      <c r="E3" s="86" t="s">
        <v>292</v>
      </c>
      <c r="F3" s="87"/>
      <c r="G3" s="87" t="s">
        <v>293</v>
      </c>
      <c r="H3" s="87"/>
      <c r="I3" s="87" t="s">
        <v>294</v>
      </c>
      <c r="J3" s="87"/>
      <c r="K3" s="7" t="s">
        <v>295</v>
      </c>
      <c r="L3" s="86" t="s">
        <v>296</v>
      </c>
      <c r="M3" s="87"/>
      <c r="N3" s="87" t="s">
        <v>297</v>
      </c>
      <c r="O3" s="87"/>
      <c r="P3" s="87" t="s">
        <v>298</v>
      </c>
      <c r="Q3" s="87"/>
      <c r="R3" s="7" t="s">
        <v>295</v>
      </c>
      <c r="S3" s="89"/>
      <c r="T3" t="s">
        <v>503</v>
      </c>
    </row>
    <row r="4" spans="1:20" x14ac:dyDescent="0.25">
      <c r="B4" s="90"/>
      <c r="C4" s="90"/>
      <c r="D4" s="91"/>
      <c r="E4" s="10" t="s">
        <v>302</v>
      </c>
      <c r="F4" s="11" t="s">
        <v>303</v>
      </c>
      <c r="G4" s="11" t="s">
        <v>302</v>
      </c>
      <c r="H4" s="11" t="s">
        <v>303</v>
      </c>
      <c r="I4" s="11" t="s">
        <v>302</v>
      </c>
      <c r="J4" s="11" t="s">
        <v>303</v>
      </c>
      <c r="K4" s="12" t="s">
        <v>304</v>
      </c>
      <c r="L4" s="10" t="s">
        <v>302</v>
      </c>
      <c r="M4" s="11" t="s">
        <v>303</v>
      </c>
      <c r="N4" s="11" t="s">
        <v>302</v>
      </c>
      <c r="O4" s="11" t="s">
        <v>303</v>
      </c>
      <c r="P4" s="11" t="s">
        <v>302</v>
      </c>
      <c r="Q4" s="11" t="s">
        <v>303</v>
      </c>
      <c r="R4" s="12" t="s">
        <v>302</v>
      </c>
      <c r="S4" s="8" t="s">
        <v>304</v>
      </c>
      <c r="T4" t="s">
        <v>504</v>
      </c>
    </row>
    <row r="5" spans="1:20" x14ac:dyDescent="0.25">
      <c r="A5" s="13" t="s">
        <v>305</v>
      </c>
      <c r="B5" s="14">
        <v>0.24815225771331445</v>
      </c>
      <c r="C5" s="15">
        <v>0.11019665728312202</v>
      </c>
      <c r="D5" s="16">
        <v>6.0556455952728586E-2</v>
      </c>
      <c r="E5" s="17">
        <v>0.13523522413175079</v>
      </c>
      <c r="F5" s="18">
        <v>66.47905181149477</v>
      </c>
      <c r="G5" s="19">
        <v>0</v>
      </c>
      <c r="H5" s="18"/>
      <c r="I5" s="20"/>
      <c r="J5" s="18"/>
      <c r="K5" s="21">
        <v>0.10256256976886662</v>
      </c>
      <c r="L5" s="17">
        <v>63.242972294259403</v>
      </c>
      <c r="M5" s="18">
        <v>5.0734117847952325</v>
      </c>
      <c r="N5" s="17">
        <v>0</v>
      </c>
      <c r="O5" s="18"/>
      <c r="P5" s="20"/>
      <c r="Q5" s="18"/>
      <c r="R5" s="21">
        <v>63.002425426089204</v>
      </c>
      <c r="S5" s="22">
        <f>R5-K5</f>
        <v>62.89986285632034</v>
      </c>
      <c r="T5" t="s">
        <v>505</v>
      </c>
    </row>
    <row r="6" spans="1:20" x14ac:dyDescent="0.25">
      <c r="A6" s="13" t="s">
        <v>306</v>
      </c>
      <c r="B6" s="14">
        <v>0</v>
      </c>
      <c r="C6" s="15">
        <v>0</v>
      </c>
      <c r="D6" s="16">
        <v>0</v>
      </c>
      <c r="E6" s="17">
        <v>0.17252059381473206</v>
      </c>
      <c r="F6" s="18">
        <v>5.5515685870753098</v>
      </c>
      <c r="G6" s="19">
        <v>0</v>
      </c>
      <c r="H6" s="18"/>
      <c r="I6" s="20"/>
      <c r="J6" s="18"/>
      <c r="K6" s="21">
        <v>0.17573532170433642</v>
      </c>
      <c r="L6" s="17">
        <v>76.218993762334378</v>
      </c>
      <c r="M6" s="18">
        <v>2.9231193048499873</v>
      </c>
      <c r="N6" s="17">
        <v>0</v>
      </c>
      <c r="O6" s="18"/>
      <c r="P6" s="20"/>
      <c r="Q6" s="18"/>
      <c r="R6" s="21">
        <v>76.192005199727788</v>
      </c>
      <c r="S6" s="22">
        <f t="shared" ref="S6:S24" si="0">R6-K6</f>
        <v>76.016269878023451</v>
      </c>
    </row>
    <row r="7" spans="1:20" x14ac:dyDescent="0.25">
      <c r="A7" s="13" t="s">
        <v>307</v>
      </c>
      <c r="B7" s="14">
        <v>0.17599209015139425</v>
      </c>
      <c r="C7" s="15">
        <v>6.8059958483251734E-2</v>
      </c>
      <c r="D7" s="16">
        <v>6.6677480048932911E-2</v>
      </c>
      <c r="E7" s="17">
        <v>0.54234088765896959</v>
      </c>
      <c r="F7" s="18">
        <v>10.16586467319771</v>
      </c>
      <c r="G7" s="19">
        <v>0</v>
      </c>
      <c r="H7" s="18"/>
      <c r="I7" s="20"/>
      <c r="J7" s="18"/>
      <c r="K7" s="21">
        <v>0.52616429734479075</v>
      </c>
      <c r="L7" s="17">
        <v>68.560937010751445</v>
      </c>
      <c r="M7" s="18">
        <v>3.931985831382498</v>
      </c>
      <c r="N7" s="17">
        <v>0</v>
      </c>
      <c r="O7" s="18"/>
      <c r="P7" s="20"/>
      <c r="Q7" s="18"/>
      <c r="R7" s="21">
        <v>68.116927556931273</v>
      </c>
      <c r="S7" s="22">
        <f t="shared" si="0"/>
        <v>67.590763259586481</v>
      </c>
    </row>
    <row r="8" spans="1:20" x14ac:dyDescent="0.25">
      <c r="A8" s="13" t="s">
        <v>308</v>
      </c>
      <c r="B8" s="14">
        <v>0</v>
      </c>
      <c r="C8" s="15">
        <v>0</v>
      </c>
      <c r="D8" s="16">
        <v>0</v>
      </c>
      <c r="E8" s="17">
        <v>0.49738064813392907</v>
      </c>
      <c r="F8" s="18">
        <v>16.216235751298573</v>
      </c>
      <c r="G8" s="19">
        <v>0</v>
      </c>
      <c r="H8" s="18"/>
      <c r="I8" s="20"/>
      <c r="J8" s="18"/>
      <c r="K8" s="21">
        <v>0.53751554493728393</v>
      </c>
      <c r="L8" s="17">
        <v>50.996514580733937</v>
      </c>
      <c r="M8" s="18">
        <v>1.8932703740846477</v>
      </c>
      <c r="N8" s="17">
        <v>23.801627977470488</v>
      </c>
      <c r="O8" s="18"/>
      <c r="P8" s="20"/>
      <c r="Q8" s="18"/>
      <c r="R8" s="21">
        <v>75.928593703934993</v>
      </c>
      <c r="S8" s="22">
        <f t="shared" si="0"/>
        <v>75.391078158997715</v>
      </c>
    </row>
    <row r="9" spans="1:20" x14ac:dyDescent="0.25">
      <c r="A9" s="13" t="s">
        <v>309</v>
      </c>
      <c r="B9" s="14">
        <v>0</v>
      </c>
      <c r="C9" s="15">
        <v>0</v>
      </c>
      <c r="D9" s="16">
        <v>0</v>
      </c>
      <c r="E9" s="17">
        <v>0</v>
      </c>
      <c r="F9" s="18"/>
      <c r="G9" s="19">
        <v>0</v>
      </c>
      <c r="H9" s="18"/>
      <c r="I9" s="20"/>
      <c r="J9" s="18"/>
      <c r="K9" s="21">
        <v>0</v>
      </c>
      <c r="L9" s="17">
        <v>5.0529066701373564</v>
      </c>
      <c r="M9" s="18"/>
      <c r="N9" s="17">
        <v>14.210774041805164</v>
      </c>
      <c r="O9" s="18"/>
      <c r="P9" s="20"/>
      <c r="Q9" s="18"/>
      <c r="R9" s="21">
        <v>18.865780914854021</v>
      </c>
      <c r="S9" s="23">
        <f t="shared" si="0"/>
        <v>18.865780914854021</v>
      </c>
    </row>
    <row r="10" spans="1:20" x14ac:dyDescent="0.25">
      <c r="A10" s="13" t="s">
        <v>310</v>
      </c>
      <c r="B10" s="14">
        <v>0</v>
      </c>
      <c r="C10" s="15">
        <v>0</v>
      </c>
      <c r="D10" s="16">
        <v>0</v>
      </c>
      <c r="E10" s="17">
        <v>0</v>
      </c>
      <c r="F10" s="18"/>
      <c r="G10" s="19">
        <v>0</v>
      </c>
      <c r="H10" s="18"/>
      <c r="I10" s="20"/>
      <c r="J10" s="18"/>
      <c r="K10" s="21">
        <v>0</v>
      </c>
      <c r="L10" s="17">
        <v>0</v>
      </c>
      <c r="M10" s="18"/>
      <c r="N10" s="17">
        <v>1.7455630466793945</v>
      </c>
      <c r="O10" s="18"/>
      <c r="P10" s="20"/>
      <c r="Q10" s="18"/>
      <c r="R10" s="21">
        <v>1.8754774938106129</v>
      </c>
      <c r="S10" s="23">
        <f t="shared" si="0"/>
        <v>1.8754774938106129</v>
      </c>
    </row>
    <row r="11" spans="1:20" x14ac:dyDescent="0.25">
      <c r="A11" s="13" t="s">
        <v>311</v>
      </c>
      <c r="B11" s="14">
        <v>0</v>
      </c>
      <c r="C11" s="15">
        <v>0</v>
      </c>
      <c r="D11" s="16">
        <v>0</v>
      </c>
      <c r="E11" s="17">
        <v>0</v>
      </c>
      <c r="F11" s="18"/>
      <c r="G11" s="19">
        <v>0</v>
      </c>
      <c r="H11" s="18"/>
      <c r="I11" s="20"/>
      <c r="J11" s="18"/>
      <c r="K11" s="21">
        <v>0</v>
      </c>
      <c r="L11" s="17">
        <v>77.132541348017739</v>
      </c>
      <c r="M11" s="18"/>
      <c r="N11" s="17">
        <v>0</v>
      </c>
      <c r="O11" s="18"/>
      <c r="P11" s="20"/>
      <c r="Q11" s="18"/>
      <c r="R11" s="21">
        <v>77.277469005355883</v>
      </c>
      <c r="S11" s="22">
        <f t="shared" si="0"/>
        <v>77.277469005355883</v>
      </c>
    </row>
    <row r="12" spans="1:20" x14ac:dyDescent="0.25">
      <c r="A12" s="13" t="s">
        <v>312</v>
      </c>
      <c r="B12" s="14">
        <v>0</v>
      </c>
      <c r="C12" s="15">
        <v>0</v>
      </c>
      <c r="D12" s="16">
        <v>0</v>
      </c>
      <c r="E12" s="17">
        <v>0</v>
      </c>
      <c r="F12" s="18"/>
      <c r="G12" s="19">
        <v>0</v>
      </c>
      <c r="H12" s="18"/>
      <c r="I12" s="20"/>
      <c r="J12" s="18"/>
      <c r="K12" s="21">
        <v>0</v>
      </c>
      <c r="L12" s="17">
        <v>74.187694475175661</v>
      </c>
      <c r="M12" s="18"/>
      <c r="N12" s="17">
        <v>0</v>
      </c>
      <c r="O12" s="18"/>
      <c r="P12" s="20"/>
      <c r="Q12" s="18"/>
      <c r="R12" s="21">
        <v>74.231995998008301</v>
      </c>
      <c r="S12" s="22">
        <f t="shared" si="0"/>
        <v>74.231995998008301</v>
      </c>
    </row>
    <row r="13" spans="1:20" x14ac:dyDescent="0.25">
      <c r="A13" s="13" t="s">
        <v>313</v>
      </c>
      <c r="B13" s="14">
        <v>0</v>
      </c>
      <c r="C13" s="15">
        <v>13.064908949055495</v>
      </c>
      <c r="D13" s="16">
        <v>0</v>
      </c>
      <c r="E13" s="17">
        <v>0</v>
      </c>
      <c r="F13" s="18"/>
      <c r="G13" s="19">
        <v>0</v>
      </c>
      <c r="H13" s="18"/>
      <c r="I13" s="20"/>
      <c r="J13" s="18"/>
      <c r="K13" s="21">
        <v>2.511810687011133</v>
      </c>
      <c r="L13" s="17">
        <v>0</v>
      </c>
      <c r="M13" s="18"/>
      <c r="N13" s="17">
        <v>87.684017606350707</v>
      </c>
      <c r="O13" s="18"/>
      <c r="P13" s="20"/>
      <c r="Q13" s="18"/>
      <c r="R13" s="21">
        <v>85.947893768060624</v>
      </c>
      <c r="S13" s="22">
        <f t="shared" si="0"/>
        <v>83.436083081049489</v>
      </c>
    </row>
    <row r="14" spans="1:20" x14ac:dyDescent="0.25">
      <c r="A14" s="13" t="s">
        <v>314</v>
      </c>
      <c r="B14" s="14">
        <v>0</v>
      </c>
      <c r="C14" s="15">
        <v>0</v>
      </c>
      <c r="D14" s="16">
        <v>0</v>
      </c>
      <c r="E14" s="17">
        <v>30.557331561239124</v>
      </c>
      <c r="F14" s="18">
        <v>2.9757316050720881</v>
      </c>
      <c r="G14" s="19">
        <v>0</v>
      </c>
      <c r="H14" s="18"/>
      <c r="I14" s="20"/>
      <c r="J14" s="18"/>
      <c r="K14" s="21">
        <v>30.92485223092924</v>
      </c>
      <c r="L14" s="17">
        <v>114.54407449618259</v>
      </c>
      <c r="M14" s="18">
        <v>2.0847579721866283</v>
      </c>
      <c r="N14" s="17">
        <v>0</v>
      </c>
      <c r="O14" s="18"/>
      <c r="P14" s="20"/>
      <c r="Q14" s="18"/>
      <c r="R14" s="21">
        <v>113.70924598837587</v>
      </c>
      <c r="S14" s="22">
        <f t="shared" si="0"/>
        <v>82.784393757446622</v>
      </c>
    </row>
    <row r="15" spans="1:20" x14ac:dyDescent="0.25">
      <c r="A15" s="13" t="s">
        <v>315</v>
      </c>
      <c r="B15" s="14">
        <v>0</v>
      </c>
      <c r="C15" s="15">
        <v>0</v>
      </c>
      <c r="D15" s="16">
        <v>0</v>
      </c>
      <c r="E15" s="17">
        <v>0</v>
      </c>
      <c r="F15" s="18"/>
      <c r="G15" s="19">
        <v>37.294406666506681</v>
      </c>
      <c r="H15" s="18">
        <v>12.446008315256583</v>
      </c>
      <c r="I15" s="20"/>
      <c r="J15" s="18"/>
      <c r="K15" s="21">
        <v>39.840692462706983</v>
      </c>
      <c r="L15" s="17">
        <v>0</v>
      </c>
      <c r="M15" s="18"/>
      <c r="N15" s="17">
        <v>141.06396119967636</v>
      </c>
      <c r="O15" s="18">
        <v>2.3911674290845166</v>
      </c>
      <c r="P15" s="20"/>
      <c r="Q15" s="18"/>
      <c r="R15" s="21">
        <v>140.4799419641875</v>
      </c>
      <c r="S15" s="22">
        <f t="shared" si="0"/>
        <v>100.63924950148052</v>
      </c>
    </row>
    <row r="16" spans="1:20" x14ac:dyDescent="0.25">
      <c r="A16" s="13" t="s">
        <v>316</v>
      </c>
      <c r="B16" s="14">
        <v>0</v>
      </c>
      <c r="C16" s="15">
        <v>0</v>
      </c>
      <c r="D16" s="16">
        <v>0</v>
      </c>
      <c r="E16" s="17">
        <v>7.117325639905836</v>
      </c>
      <c r="F16" s="18">
        <v>3.3609213563958851</v>
      </c>
      <c r="G16" s="19">
        <v>0</v>
      </c>
      <c r="H16" s="18"/>
      <c r="I16" s="20"/>
      <c r="J16" s="18"/>
      <c r="K16" s="21">
        <v>7.235011434390537</v>
      </c>
      <c r="L16" s="17">
        <v>89.523975539742011</v>
      </c>
      <c r="M16" s="18">
        <v>1.4600319457784541</v>
      </c>
      <c r="N16" s="17">
        <v>0</v>
      </c>
      <c r="O16" s="18"/>
      <c r="P16" s="20"/>
      <c r="Q16" s="18"/>
      <c r="R16" s="21">
        <v>89.289256955672016</v>
      </c>
      <c r="S16" s="22">
        <f t="shared" si="0"/>
        <v>82.054245521281473</v>
      </c>
    </row>
    <row r="17" spans="1:19" x14ac:dyDescent="0.25">
      <c r="A17" s="13" t="s">
        <v>317</v>
      </c>
      <c r="B17" s="14">
        <v>0</v>
      </c>
      <c r="C17" s="15">
        <v>0</v>
      </c>
      <c r="D17" s="16">
        <v>0</v>
      </c>
      <c r="E17" s="17">
        <v>0</v>
      </c>
      <c r="F17" s="18"/>
      <c r="G17" s="19">
        <v>0</v>
      </c>
      <c r="H17" s="18"/>
      <c r="I17" s="20"/>
      <c r="J17" s="18"/>
      <c r="K17" s="21">
        <v>0</v>
      </c>
      <c r="L17" s="17">
        <v>0</v>
      </c>
      <c r="M17" s="18"/>
      <c r="N17" s="17">
        <v>102.33503545870354</v>
      </c>
      <c r="O17" s="18"/>
      <c r="P17" s="20"/>
      <c r="Q17" s="18"/>
      <c r="R17" s="21">
        <v>103.11088182755581</v>
      </c>
      <c r="S17" s="22">
        <f t="shared" si="0"/>
        <v>103.11088182755581</v>
      </c>
    </row>
    <row r="18" spans="1:19" x14ac:dyDescent="0.25">
      <c r="A18" s="13" t="s">
        <v>318</v>
      </c>
      <c r="B18" s="14">
        <v>0</v>
      </c>
      <c r="C18" s="24"/>
      <c r="D18" s="16">
        <v>0</v>
      </c>
      <c r="E18" s="17">
        <v>0</v>
      </c>
      <c r="F18" s="18"/>
      <c r="G18" s="19">
        <v>0</v>
      </c>
      <c r="H18" s="18"/>
      <c r="I18" s="20">
        <v>0</v>
      </c>
      <c r="J18" s="18"/>
      <c r="K18" s="21">
        <v>0</v>
      </c>
      <c r="L18" s="17">
        <v>86.821508795272464</v>
      </c>
      <c r="M18" s="18"/>
      <c r="N18" s="17">
        <v>0</v>
      </c>
      <c r="O18" s="18"/>
      <c r="P18" s="20">
        <v>0</v>
      </c>
      <c r="Q18" s="18"/>
      <c r="R18" s="21">
        <v>86.538188040780284</v>
      </c>
      <c r="S18" s="22">
        <f t="shared" si="0"/>
        <v>86.538188040780284</v>
      </c>
    </row>
    <row r="19" spans="1:19" x14ac:dyDescent="0.25">
      <c r="A19" s="13" t="s">
        <v>319</v>
      </c>
      <c r="B19" s="25">
        <v>0</v>
      </c>
      <c r="C19" s="20"/>
      <c r="D19" s="26">
        <v>0</v>
      </c>
      <c r="E19" s="17">
        <v>0</v>
      </c>
      <c r="F19" s="18"/>
      <c r="G19" s="19">
        <v>0</v>
      </c>
      <c r="H19" s="18"/>
      <c r="I19" s="20">
        <v>0</v>
      </c>
      <c r="J19" s="18"/>
      <c r="K19" s="21">
        <v>0</v>
      </c>
      <c r="L19" s="17">
        <v>0</v>
      </c>
      <c r="M19" s="18"/>
      <c r="N19" s="17">
        <v>94.400343224875201</v>
      </c>
      <c r="O19" s="18"/>
      <c r="P19" s="20">
        <v>0</v>
      </c>
      <c r="Q19" s="18"/>
      <c r="R19" s="21">
        <v>94.393020791107929</v>
      </c>
      <c r="S19" s="22">
        <f t="shared" si="0"/>
        <v>94.393020791107929</v>
      </c>
    </row>
    <row r="20" spans="1:19" x14ac:dyDescent="0.25">
      <c r="A20" s="13" t="s">
        <v>320</v>
      </c>
      <c r="B20" s="25">
        <v>0</v>
      </c>
      <c r="C20" s="20"/>
      <c r="D20" s="26">
        <v>0</v>
      </c>
      <c r="E20" s="17">
        <v>0</v>
      </c>
      <c r="F20" s="18"/>
      <c r="G20" s="19">
        <v>0</v>
      </c>
      <c r="H20" s="18"/>
      <c r="I20" s="20">
        <v>0</v>
      </c>
      <c r="J20" s="18"/>
      <c r="K20" s="21">
        <v>0</v>
      </c>
      <c r="L20" s="17">
        <v>89.920903355011092</v>
      </c>
      <c r="M20" s="18"/>
      <c r="N20" s="17">
        <v>0</v>
      </c>
      <c r="O20" s="18"/>
      <c r="P20" s="20">
        <v>0</v>
      </c>
      <c r="Q20" s="18"/>
      <c r="R20" s="21">
        <v>89.53334108084465</v>
      </c>
      <c r="S20" s="22">
        <f t="shared" si="0"/>
        <v>89.53334108084465</v>
      </c>
    </row>
    <row r="21" spans="1:19" x14ac:dyDescent="0.25">
      <c r="A21" s="27" t="s">
        <v>321</v>
      </c>
      <c r="B21" s="28">
        <v>82.401889404648799</v>
      </c>
      <c r="C21" s="20"/>
      <c r="D21" s="26">
        <v>0</v>
      </c>
      <c r="E21" s="28">
        <v>91.048517937160611</v>
      </c>
      <c r="F21" s="18">
        <v>2.6419666609168613</v>
      </c>
      <c r="G21" s="19">
        <v>0</v>
      </c>
      <c r="H21" s="18"/>
      <c r="I21" s="20">
        <v>0</v>
      </c>
      <c r="J21" s="18"/>
      <c r="K21" s="29">
        <v>92.302657084087372</v>
      </c>
      <c r="L21" s="28">
        <v>97.13885083444255</v>
      </c>
      <c r="M21" s="18">
        <v>2.2531090933495714</v>
      </c>
      <c r="N21" s="28">
        <v>0</v>
      </c>
      <c r="O21" s="18"/>
      <c r="P21" s="20">
        <v>0</v>
      </c>
      <c r="Q21" s="18"/>
      <c r="R21" s="29">
        <v>97.781959446151404</v>
      </c>
      <c r="S21" s="30" t="s">
        <v>322</v>
      </c>
    </row>
    <row r="22" spans="1:19" x14ac:dyDescent="0.25">
      <c r="A22" s="13" t="s">
        <v>323</v>
      </c>
      <c r="B22" s="25">
        <v>0</v>
      </c>
      <c r="C22" s="20"/>
      <c r="D22" s="31"/>
      <c r="E22" s="17">
        <v>1.4411632747546526</v>
      </c>
      <c r="F22" s="18">
        <v>8.1811046923382786</v>
      </c>
      <c r="G22" s="19">
        <v>0</v>
      </c>
      <c r="H22" s="18"/>
      <c r="I22" s="20">
        <v>0</v>
      </c>
      <c r="J22" s="18"/>
      <c r="K22" s="21">
        <v>1.4736750235151712</v>
      </c>
      <c r="L22" s="17">
        <v>88.500354978046104</v>
      </c>
      <c r="M22" s="18">
        <v>3.5388758612087865</v>
      </c>
      <c r="N22" s="17">
        <v>0</v>
      </c>
      <c r="O22" s="18"/>
      <c r="P22" s="20">
        <v>0</v>
      </c>
      <c r="Q22" s="18"/>
      <c r="R22" s="21">
        <v>86.92803672436952</v>
      </c>
      <c r="S22" s="22">
        <f t="shared" si="0"/>
        <v>85.454361700854349</v>
      </c>
    </row>
    <row r="23" spans="1:19" x14ac:dyDescent="0.25">
      <c r="A23" s="13" t="s">
        <v>324</v>
      </c>
      <c r="B23" s="25">
        <v>0</v>
      </c>
      <c r="C23" s="20"/>
      <c r="D23" s="31"/>
      <c r="E23" s="17">
        <v>0</v>
      </c>
      <c r="F23" s="18"/>
      <c r="G23" s="19">
        <v>0.14753857109367494</v>
      </c>
      <c r="H23" s="18">
        <v>4.5090482001430221</v>
      </c>
      <c r="I23" s="32">
        <v>4.1100046266567415E-2</v>
      </c>
      <c r="J23" s="18">
        <v>26.667923377952572</v>
      </c>
      <c r="K23" s="21">
        <v>0.18989314441059102</v>
      </c>
      <c r="L23" s="17">
        <v>0</v>
      </c>
      <c r="M23" s="18"/>
      <c r="N23" s="17">
        <v>77.466147807063223</v>
      </c>
      <c r="O23" s="18">
        <v>2.1876130067457722</v>
      </c>
      <c r="P23" s="32">
        <v>32.614550746330487</v>
      </c>
      <c r="Q23" s="18">
        <v>23.947565364219408</v>
      </c>
      <c r="R23" s="21">
        <v>114.28187692210727</v>
      </c>
      <c r="S23" s="22">
        <f t="shared" si="0"/>
        <v>114.09198377769668</v>
      </c>
    </row>
    <row r="24" spans="1:19" ht="15.75" thickBot="1" x14ac:dyDescent="0.3">
      <c r="A24" s="13" t="s">
        <v>325</v>
      </c>
      <c r="B24" s="33">
        <v>0</v>
      </c>
      <c r="C24" s="34"/>
      <c r="D24" s="35"/>
      <c r="E24" s="36">
        <v>0.19430655257872501</v>
      </c>
      <c r="F24" s="37">
        <v>3.2819950941138978</v>
      </c>
      <c r="G24" s="38">
        <v>0</v>
      </c>
      <c r="H24" s="34"/>
      <c r="I24" s="34"/>
      <c r="J24" s="34"/>
      <c r="K24" s="39">
        <v>0.19734075603104692</v>
      </c>
      <c r="L24" s="36">
        <v>72.391072441059961</v>
      </c>
      <c r="M24" s="37">
        <v>3.6118236957495151</v>
      </c>
      <c r="N24" s="36">
        <v>0</v>
      </c>
      <c r="O24" s="34"/>
      <c r="P24" s="34"/>
      <c r="Q24" s="34"/>
      <c r="R24" s="39">
        <v>73.157786276870297</v>
      </c>
      <c r="S24" s="40">
        <f t="shared" si="0"/>
        <v>72.960445520839244</v>
      </c>
    </row>
    <row r="25" spans="1:19" ht="15.75" thickBot="1" x14ac:dyDescent="0.3"/>
    <row r="26" spans="1:19" x14ac:dyDescent="0.25">
      <c r="B26" s="4"/>
      <c r="C26" s="5" t="s">
        <v>495</v>
      </c>
      <c r="D26" s="6"/>
      <c r="E26" s="83" t="s">
        <v>496</v>
      </c>
      <c r="F26" s="84"/>
      <c r="G26" s="84"/>
      <c r="H26" s="84"/>
      <c r="I26" s="84"/>
      <c r="J26" s="84"/>
      <c r="K26" s="85"/>
      <c r="L26" s="83" t="s">
        <v>497</v>
      </c>
      <c r="M26" s="84"/>
      <c r="N26" s="84"/>
      <c r="O26" s="84"/>
      <c r="P26" s="84"/>
      <c r="Q26" s="84"/>
      <c r="R26" s="85"/>
      <c r="S26" s="88" t="s">
        <v>501</v>
      </c>
    </row>
    <row r="27" spans="1:19" x14ac:dyDescent="0.25">
      <c r="B27" s="90" t="s">
        <v>299</v>
      </c>
      <c r="C27" s="90" t="s">
        <v>300</v>
      </c>
      <c r="D27" s="91" t="s">
        <v>301</v>
      </c>
      <c r="E27" s="86" t="s">
        <v>292</v>
      </c>
      <c r="F27" s="87"/>
      <c r="G27" s="87" t="s">
        <v>293</v>
      </c>
      <c r="H27" s="87"/>
      <c r="I27" s="87" t="s">
        <v>294</v>
      </c>
      <c r="J27" s="87"/>
      <c r="K27" s="7" t="s">
        <v>295</v>
      </c>
      <c r="L27" s="86" t="s">
        <v>296</v>
      </c>
      <c r="M27" s="87"/>
      <c r="N27" s="87" t="s">
        <v>297</v>
      </c>
      <c r="O27" s="87"/>
      <c r="P27" s="87" t="s">
        <v>298</v>
      </c>
      <c r="Q27" s="87"/>
      <c r="R27" s="7" t="s">
        <v>295</v>
      </c>
      <c r="S27" s="89"/>
    </row>
    <row r="28" spans="1:19" x14ac:dyDescent="0.25">
      <c r="B28" s="90"/>
      <c r="C28" s="90"/>
      <c r="D28" s="91"/>
      <c r="E28" s="10" t="s">
        <v>302</v>
      </c>
      <c r="F28" s="11" t="s">
        <v>303</v>
      </c>
      <c r="G28" s="11" t="s">
        <v>302</v>
      </c>
      <c r="H28" s="11" t="s">
        <v>303</v>
      </c>
      <c r="I28" s="11" t="s">
        <v>302</v>
      </c>
      <c r="J28" s="11" t="s">
        <v>303</v>
      </c>
      <c r="K28" s="12" t="s">
        <v>304</v>
      </c>
      <c r="L28" s="10" t="s">
        <v>302</v>
      </c>
      <c r="M28" s="11" t="s">
        <v>303</v>
      </c>
      <c r="N28" s="11" t="s">
        <v>302</v>
      </c>
      <c r="O28" s="11" t="s">
        <v>303</v>
      </c>
      <c r="P28" s="11" t="s">
        <v>302</v>
      </c>
      <c r="Q28" s="11" t="s">
        <v>303</v>
      </c>
      <c r="R28" s="12" t="s">
        <v>302</v>
      </c>
      <c r="S28" s="8" t="s">
        <v>304</v>
      </c>
    </row>
    <row r="29" spans="1:19" x14ac:dyDescent="0.25">
      <c r="A29" s="41" t="s">
        <v>326</v>
      </c>
      <c r="B29" s="42">
        <v>0</v>
      </c>
      <c r="C29" s="20"/>
      <c r="D29" s="31"/>
      <c r="E29" s="17">
        <v>0</v>
      </c>
      <c r="F29" s="18"/>
      <c r="G29" s="19"/>
      <c r="H29" s="18"/>
      <c r="I29" s="20"/>
      <c r="J29" s="18"/>
      <c r="K29" s="43"/>
      <c r="L29" s="17">
        <v>68.608281231301632</v>
      </c>
      <c r="M29" s="18">
        <v>0.46972205576483728</v>
      </c>
      <c r="N29" s="19"/>
      <c r="O29" s="18"/>
      <c r="P29" s="20"/>
      <c r="Q29" s="18"/>
      <c r="R29" s="43">
        <v>68.491308824371316</v>
      </c>
      <c r="S29" s="22">
        <f>R29-K29</f>
        <v>68.491308824371316</v>
      </c>
    </row>
    <row r="30" spans="1:19" x14ac:dyDescent="0.25">
      <c r="A30" s="41" t="s">
        <v>327</v>
      </c>
      <c r="B30" s="44" t="s">
        <v>328</v>
      </c>
      <c r="C30" s="20"/>
      <c r="D30" s="31"/>
      <c r="E30" s="17" t="s">
        <v>328</v>
      </c>
      <c r="F30" s="18"/>
      <c r="G30" s="19"/>
      <c r="H30" s="18"/>
      <c r="I30" s="20"/>
      <c r="J30" s="18"/>
      <c r="K30" s="43" t="s">
        <v>328</v>
      </c>
      <c r="L30" s="17" t="s">
        <v>328</v>
      </c>
      <c r="M30" s="18"/>
      <c r="N30" s="19"/>
      <c r="O30" s="18"/>
      <c r="P30" s="20"/>
      <c r="Q30" s="18"/>
      <c r="R30" s="43" t="s">
        <v>328</v>
      </c>
      <c r="S30" s="22" t="s">
        <v>328</v>
      </c>
    </row>
    <row r="31" spans="1:19" x14ac:dyDescent="0.25">
      <c r="A31" s="41" t="s">
        <v>329</v>
      </c>
      <c r="B31" s="28">
        <v>98.423117418636082</v>
      </c>
      <c r="C31" s="20"/>
      <c r="D31" s="31"/>
      <c r="E31" s="28">
        <v>109.09013783927094</v>
      </c>
      <c r="F31" s="18">
        <v>2.2973722870752282</v>
      </c>
      <c r="G31" s="19"/>
      <c r="H31" s="18"/>
      <c r="I31" s="20"/>
      <c r="J31" s="18"/>
      <c r="K31" s="29">
        <v>109.30534581130408</v>
      </c>
      <c r="L31" s="28">
        <v>81.165683603823936</v>
      </c>
      <c r="M31" s="18">
        <v>1.8348421515483933</v>
      </c>
      <c r="N31" s="19"/>
      <c r="O31" s="18"/>
      <c r="P31" s="20"/>
      <c r="Q31" s="18"/>
      <c r="R31" s="29">
        <v>80.586032501873717</v>
      </c>
      <c r="S31" s="30" t="s">
        <v>322</v>
      </c>
    </row>
    <row r="32" spans="1:19" x14ac:dyDescent="0.25">
      <c r="A32" s="41" t="s">
        <v>330</v>
      </c>
      <c r="B32" s="44">
        <v>11.305556538540994</v>
      </c>
      <c r="C32" s="20"/>
      <c r="D32" s="31"/>
      <c r="E32" s="17">
        <v>0</v>
      </c>
      <c r="F32" s="18"/>
      <c r="G32" s="19"/>
      <c r="H32" s="18"/>
      <c r="I32" s="20"/>
      <c r="J32" s="18"/>
      <c r="K32" s="43">
        <v>0</v>
      </c>
      <c r="L32" s="17">
        <v>79.421468352909983</v>
      </c>
      <c r="M32" s="18">
        <v>5.0026355235213451</v>
      </c>
      <c r="N32" s="19"/>
      <c r="O32" s="18"/>
      <c r="P32" s="20"/>
      <c r="Q32" s="18"/>
      <c r="R32" s="43">
        <v>77.747609252013874</v>
      </c>
      <c r="S32" s="22">
        <f t="shared" ref="S32:S62" si="1">R32-K32</f>
        <v>77.747609252013874</v>
      </c>
    </row>
    <row r="33" spans="1:19" x14ac:dyDescent="0.25">
      <c r="A33" s="41" t="s">
        <v>331</v>
      </c>
      <c r="B33" s="44">
        <v>0</v>
      </c>
      <c r="C33" s="20"/>
      <c r="D33" s="31"/>
      <c r="E33" s="17">
        <v>0</v>
      </c>
      <c r="F33" s="18"/>
      <c r="G33" s="19"/>
      <c r="H33" s="18"/>
      <c r="I33" s="20"/>
      <c r="J33" s="18"/>
      <c r="K33" s="43">
        <v>0</v>
      </c>
      <c r="L33" s="17">
        <v>88.635342574804824</v>
      </c>
      <c r="M33" s="18">
        <v>1.470255945844162</v>
      </c>
      <c r="N33" s="19"/>
      <c r="O33" s="18"/>
      <c r="P33" s="20"/>
      <c r="Q33" s="18"/>
      <c r="R33" s="43">
        <v>88.097829403844528</v>
      </c>
      <c r="S33" s="22">
        <f t="shared" si="1"/>
        <v>88.097829403844528</v>
      </c>
    </row>
    <row r="34" spans="1:19" x14ac:dyDescent="0.25">
      <c r="A34" s="41" t="s">
        <v>332</v>
      </c>
      <c r="B34" s="44">
        <v>0</v>
      </c>
      <c r="C34" s="20"/>
      <c r="D34" s="31"/>
      <c r="E34" s="17">
        <v>1.8263862916326179</v>
      </c>
      <c r="F34" s="18">
        <v>13.8428619060874</v>
      </c>
      <c r="G34" s="19"/>
      <c r="H34" s="18"/>
      <c r="I34" s="20"/>
      <c r="J34" s="18"/>
      <c r="K34" s="43">
        <v>1.971252866233913</v>
      </c>
      <c r="L34" s="17">
        <v>84.730220884320715</v>
      </c>
      <c r="M34" s="18">
        <v>0.44886576587007121</v>
      </c>
      <c r="N34" s="19"/>
      <c r="O34" s="18"/>
      <c r="P34" s="20"/>
      <c r="Q34" s="18"/>
      <c r="R34" s="43">
        <v>84.825836216878017</v>
      </c>
      <c r="S34" s="22">
        <f t="shared" si="1"/>
        <v>82.854583350644106</v>
      </c>
    </row>
    <row r="35" spans="1:19" x14ac:dyDescent="0.25">
      <c r="A35" s="41" t="s">
        <v>333</v>
      </c>
      <c r="B35" s="44">
        <v>0</v>
      </c>
      <c r="C35" s="20"/>
      <c r="D35" s="31"/>
      <c r="E35" s="17">
        <v>2.9293831940852946</v>
      </c>
      <c r="F35" s="18">
        <v>10.82330376885141</v>
      </c>
      <c r="G35" s="19"/>
      <c r="H35" s="18"/>
      <c r="I35" s="20"/>
      <c r="J35" s="18"/>
      <c r="K35" s="43">
        <v>2.7507910934727748</v>
      </c>
      <c r="L35" s="17">
        <v>82.74052279342078</v>
      </c>
      <c r="M35" s="18">
        <v>2.2410798022731018</v>
      </c>
      <c r="N35" s="19"/>
      <c r="O35" s="18"/>
      <c r="P35" s="20"/>
      <c r="Q35" s="18"/>
      <c r="R35" s="43">
        <v>81.862350664888965</v>
      </c>
      <c r="S35" s="22">
        <f t="shared" si="1"/>
        <v>79.111559571416194</v>
      </c>
    </row>
    <row r="36" spans="1:19" x14ac:dyDescent="0.25">
      <c r="A36" s="41" t="s">
        <v>334</v>
      </c>
      <c r="B36" s="44">
        <v>50.717456098053113</v>
      </c>
      <c r="C36" s="20"/>
      <c r="D36" s="31"/>
      <c r="E36" s="17">
        <v>11.226455909328616</v>
      </c>
      <c r="F36" s="18">
        <v>50.241188363063785</v>
      </c>
      <c r="G36" s="19"/>
      <c r="H36" s="18"/>
      <c r="I36" s="20"/>
      <c r="J36" s="18"/>
      <c r="K36" s="43">
        <v>9.1779390024072747</v>
      </c>
      <c r="L36" s="17">
        <v>105.47178527810225</v>
      </c>
      <c r="M36" s="18">
        <v>10.837009853515706</v>
      </c>
      <c r="N36" s="19"/>
      <c r="O36" s="18"/>
      <c r="P36" s="20"/>
      <c r="Q36" s="18"/>
      <c r="R36" s="43">
        <v>101.72478959834886</v>
      </c>
      <c r="S36" s="22">
        <f t="shared" si="1"/>
        <v>92.546850595941592</v>
      </c>
    </row>
    <row r="37" spans="1:19" x14ac:dyDescent="0.25">
      <c r="A37" s="41" t="s">
        <v>335</v>
      </c>
      <c r="B37" s="44">
        <v>13.18596558347274</v>
      </c>
      <c r="C37" s="20"/>
      <c r="D37" s="31"/>
      <c r="E37" s="17">
        <v>7.8994838962226579</v>
      </c>
      <c r="F37" s="18">
        <v>34.271313096569685</v>
      </c>
      <c r="G37" s="19"/>
      <c r="H37" s="18"/>
      <c r="I37" s="20"/>
      <c r="J37" s="18"/>
      <c r="K37" s="43">
        <v>6.9024628690155314</v>
      </c>
      <c r="L37" s="17">
        <v>85.831092152562974</v>
      </c>
      <c r="M37" s="18">
        <v>6.8240429062696615</v>
      </c>
      <c r="N37" s="19"/>
      <c r="O37" s="18"/>
      <c r="P37" s="20"/>
      <c r="Q37" s="18"/>
      <c r="R37" s="43">
        <v>88.632694278639164</v>
      </c>
      <c r="S37" s="22">
        <f t="shared" si="1"/>
        <v>81.730231409623627</v>
      </c>
    </row>
    <row r="38" spans="1:19" x14ac:dyDescent="0.25">
      <c r="A38" s="41" t="s">
        <v>336</v>
      </c>
      <c r="B38" s="44">
        <v>0</v>
      </c>
      <c r="C38" s="20"/>
      <c r="D38" s="31"/>
      <c r="E38" s="17">
        <v>0</v>
      </c>
      <c r="F38" s="18"/>
      <c r="G38" s="19"/>
      <c r="H38" s="18"/>
      <c r="I38" s="20"/>
      <c r="J38" s="18"/>
      <c r="K38" s="43">
        <v>0</v>
      </c>
      <c r="L38" s="17">
        <v>86.72735497509224</v>
      </c>
      <c r="M38" s="18">
        <v>1.7360785967202232</v>
      </c>
      <c r="N38" s="19"/>
      <c r="O38" s="18"/>
      <c r="P38" s="20"/>
      <c r="Q38" s="18"/>
      <c r="R38" s="43">
        <v>86.472545694911361</v>
      </c>
      <c r="S38" s="22">
        <f t="shared" si="1"/>
        <v>86.472545694911361</v>
      </c>
    </row>
    <row r="39" spans="1:19" x14ac:dyDescent="0.25">
      <c r="A39" s="41" t="s">
        <v>337</v>
      </c>
      <c r="B39" s="44">
        <v>0</v>
      </c>
      <c r="C39" s="20"/>
      <c r="D39" s="31"/>
      <c r="E39" s="17">
        <v>0</v>
      </c>
      <c r="F39" s="18"/>
      <c r="G39" s="19"/>
      <c r="H39" s="18"/>
      <c r="I39" s="45"/>
      <c r="J39" s="18"/>
      <c r="K39" s="43">
        <v>0</v>
      </c>
      <c r="L39" s="17">
        <v>85.80723100573482</v>
      </c>
      <c r="M39" s="18">
        <v>3.2565760787212481</v>
      </c>
      <c r="N39" s="19"/>
      <c r="O39" s="18"/>
      <c r="P39" s="20"/>
      <c r="Q39" s="18"/>
      <c r="R39" s="43">
        <v>84.194718973717926</v>
      </c>
      <c r="S39" s="22">
        <f t="shared" si="1"/>
        <v>84.194718973717926</v>
      </c>
    </row>
    <row r="40" spans="1:19" x14ac:dyDescent="0.25">
      <c r="A40" s="41" t="s">
        <v>338</v>
      </c>
      <c r="B40" s="44">
        <v>0</v>
      </c>
      <c r="C40" s="20"/>
      <c r="D40" s="31"/>
      <c r="E40" s="17">
        <v>0</v>
      </c>
      <c r="F40" s="18"/>
      <c r="G40" s="19"/>
      <c r="H40" s="18"/>
      <c r="I40" s="20"/>
      <c r="J40" s="18"/>
      <c r="K40" s="43">
        <v>0</v>
      </c>
      <c r="L40" s="17">
        <v>95.324819178795977</v>
      </c>
      <c r="M40" s="18">
        <v>2.2859876826833876</v>
      </c>
      <c r="N40" s="19"/>
      <c r="O40" s="18"/>
      <c r="P40" s="20"/>
      <c r="Q40" s="18"/>
      <c r="R40" s="43">
        <v>96.414654244265662</v>
      </c>
      <c r="S40" s="22">
        <f t="shared" si="1"/>
        <v>96.414654244265662</v>
      </c>
    </row>
    <row r="41" spans="1:19" x14ac:dyDescent="0.25">
      <c r="A41" s="41" t="s">
        <v>339</v>
      </c>
      <c r="B41" s="44">
        <v>12.58295977506185</v>
      </c>
      <c r="C41" s="20"/>
      <c r="D41" s="31"/>
      <c r="E41" s="17">
        <v>7.1062090869224717</v>
      </c>
      <c r="F41" s="18">
        <v>17.641827993508507</v>
      </c>
      <c r="G41" s="19"/>
      <c r="H41" s="18"/>
      <c r="I41" s="20"/>
      <c r="J41" s="18"/>
      <c r="K41" s="43">
        <v>6.4974368890449012</v>
      </c>
      <c r="L41" s="17">
        <v>86.717776998619186</v>
      </c>
      <c r="M41" s="18">
        <v>3.5504989935112654</v>
      </c>
      <c r="N41" s="19"/>
      <c r="O41" s="18"/>
      <c r="P41" s="20"/>
      <c r="Q41" s="18"/>
      <c r="R41" s="43">
        <v>85.646911504491669</v>
      </c>
      <c r="S41" s="22">
        <f t="shared" si="1"/>
        <v>79.149474615446763</v>
      </c>
    </row>
    <row r="42" spans="1:19" x14ac:dyDescent="0.25">
      <c r="A42" s="41" t="s">
        <v>340</v>
      </c>
      <c r="B42" s="42">
        <v>0</v>
      </c>
      <c r="C42" s="20"/>
      <c r="D42" s="31"/>
      <c r="E42" s="17">
        <v>31.395788299287346</v>
      </c>
      <c r="F42" s="18">
        <v>2.0177692941014369</v>
      </c>
      <c r="G42" s="19"/>
      <c r="H42" s="18"/>
      <c r="I42" s="20"/>
      <c r="J42" s="18"/>
      <c r="K42" s="43">
        <v>31.03005281682983</v>
      </c>
      <c r="L42" s="17">
        <v>110.89318656639693</v>
      </c>
      <c r="M42" s="18">
        <v>2.4025528853371312</v>
      </c>
      <c r="N42" s="19"/>
      <c r="O42" s="18"/>
      <c r="P42" s="20"/>
      <c r="Q42" s="18"/>
      <c r="R42" s="43">
        <v>110.13811596232117</v>
      </c>
      <c r="S42" s="22">
        <f t="shared" si="1"/>
        <v>79.108063145491343</v>
      </c>
    </row>
    <row r="43" spans="1:19" x14ac:dyDescent="0.25">
      <c r="A43" s="41" t="s">
        <v>341</v>
      </c>
      <c r="B43" s="42">
        <v>0</v>
      </c>
      <c r="C43" s="20"/>
      <c r="D43" s="31"/>
      <c r="E43" s="17">
        <v>0</v>
      </c>
      <c r="F43" s="18"/>
      <c r="G43" s="19"/>
      <c r="H43" s="18"/>
      <c r="I43" s="20"/>
      <c r="J43" s="18"/>
      <c r="K43" s="43">
        <v>0</v>
      </c>
      <c r="L43" s="17">
        <v>87.460734378200414</v>
      </c>
      <c r="M43" s="18">
        <v>3.1403348570890555</v>
      </c>
      <c r="N43" s="19"/>
      <c r="O43" s="18"/>
      <c r="P43" s="20"/>
      <c r="Q43" s="18"/>
      <c r="R43" s="43">
        <v>87.855207218903331</v>
      </c>
      <c r="S43" s="22">
        <f t="shared" si="1"/>
        <v>87.855207218903331</v>
      </c>
    </row>
    <row r="44" spans="1:19" x14ac:dyDescent="0.25">
      <c r="A44" s="41" t="s">
        <v>342</v>
      </c>
      <c r="B44" s="42">
        <v>0</v>
      </c>
      <c r="C44" s="20"/>
      <c r="D44" s="31"/>
      <c r="E44" s="17">
        <v>0</v>
      </c>
      <c r="F44" s="18"/>
      <c r="G44" s="19"/>
      <c r="H44" s="18"/>
      <c r="I44" s="20"/>
      <c r="J44" s="18"/>
      <c r="K44" s="43">
        <v>0</v>
      </c>
      <c r="L44" s="17">
        <v>95.916101334326456</v>
      </c>
      <c r="M44" s="18">
        <v>2.9568371000662523</v>
      </c>
      <c r="N44" s="19"/>
      <c r="O44" s="18"/>
      <c r="P44" s="20"/>
      <c r="Q44" s="18"/>
      <c r="R44" s="43">
        <v>95.467920578787073</v>
      </c>
      <c r="S44" s="22">
        <f t="shared" si="1"/>
        <v>95.467920578787073</v>
      </c>
    </row>
    <row r="45" spans="1:19" x14ac:dyDescent="0.25">
      <c r="A45" s="41" t="s">
        <v>343</v>
      </c>
      <c r="B45" s="44">
        <v>7.5855230834222143</v>
      </c>
      <c r="C45" s="20"/>
      <c r="D45" s="31"/>
      <c r="E45" s="17">
        <v>38.187656991522154</v>
      </c>
      <c r="F45" s="18">
        <v>6.6655733925519876</v>
      </c>
      <c r="G45" s="19"/>
      <c r="H45" s="18"/>
      <c r="I45" s="20"/>
      <c r="J45" s="18"/>
      <c r="K45" s="43">
        <v>37.110943621571266</v>
      </c>
      <c r="L45" s="17">
        <v>103.77735821697837</v>
      </c>
      <c r="M45" s="18">
        <v>11.304008640269119</v>
      </c>
      <c r="N45" s="19"/>
      <c r="O45" s="18"/>
      <c r="P45" s="20"/>
      <c r="Q45" s="18"/>
      <c r="R45" s="43">
        <v>109.78944952891536</v>
      </c>
      <c r="S45" s="22">
        <f t="shared" si="1"/>
        <v>72.678505907344089</v>
      </c>
    </row>
    <row r="46" spans="1:19" x14ac:dyDescent="0.25">
      <c r="A46" s="41" t="s">
        <v>344</v>
      </c>
      <c r="B46" s="42">
        <v>0</v>
      </c>
      <c r="C46" s="20"/>
      <c r="D46" s="31"/>
      <c r="E46" s="17">
        <v>15.519639840703547</v>
      </c>
      <c r="F46" s="18">
        <v>12.252979763173085</v>
      </c>
      <c r="G46" s="19"/>
      <c r="H46" s="18"/>
      <c r="I46" s="20"/>
      <c r="J46" s="18"/>
      <c r="K46" s="43">
        <v>16.617416079527771</v>
      </c>
      <c r="L46" s="17">
        <v>110.02734852702416</v>
      </c>
      <c r="M46" s="18">
        <v>3.2441459274872591</v>
      </c>
      <c r="N46" s="19"/>
      <c r="O46" s="18"/>
      <c r="P46" s="20"/>
      <c r="Q46" s="18"/>
      <c r="R46" s="43">
        <v>109.45237022603618</v>
      </c>
      <c r="S46" s="22">
        <f t="shared" si="1"/>
        <v>92.834954146508409</v>
      </c>
    </row>
    <row r="47" spans="1:19" x14ac:dyDescent="0.25">
      <c r="A47" s="41" t="s">
        <v>345</v>
      </c>
      <c r="B47" s="42">
        <v>0</v>
      </c>
      <c r="C47" s="20"/>
      <c r="D47" s="31"/>
      <c r="E47" s="17">
        <v>47.152351408345389</v>
      </c>
      <c r="F47" s="18">
        <v>3.0020205322201288</v>
      </c>
      <c r="G47" s="19"/>
      <c r="H47" s="18"/>
      <c r="I47" s="20"/>
      <c r="J47" s="18"/>
      <c r="K47" s="43">
        <v>47.014180697452815</v>
      </c>
      <c r="L47" s="17">
        <v>133.09385027630773</v>
      </c>
      <c r="M47" s="18">
        <v>2.4294558642104818</v>
      </c>
      <c r="N47" s="19"/>
      <c r="O47" s="18"/>
      <c r="P47" s="20"/>
      <c r="Q47" s="18"/>
      <c r="R47" s="43">
        <v>132.68384354189237</v>
      </c>
      <c r="S47" s="22">
        <f t="shared" si="1"/>
        <v>85.669662844439557</v>
      </c>
    </row>
    <row r="48" spans="1:19" x14ac:dyDescent="0.25">
      <c r="A48" s="41" t="s">
        <v>346</v>
      </c>
      <c r="B48" s="42">
        <v>0</v>
      </c>
      <c r="C48" s="20"/>
      <c r="D48" s="31"/>
      <c r="E48" s="17">
        <v>28.531318323384003</v>
      </c>
      <c r="F48" s="18">
        <v>1.1427616586386722</v>
      </c>
      <c r="G48" s="19"/>
      <c r="H48" s="18"/>
      <c r="I48" s="20"/>
      <c r="J48" s="18"/>
      <c r="K48" s="43">
        <v>28.528722730029248</v>
      </c>
      <c r="L48" s="17">
        <v>106.42899660771063</v>
      </c>
      <c r="M48" s="18">
        <v>4.1304369996998878</v>
      </c>
      <c r="N48" s="19"/>
      <c r="O48" s="18"/>
      <c r="P48" s="20"/>
      <c r="Q48" s="18"/>
      <c r="R48" s="43">
        <v>103.89638395604723</v>
      </c>
      <c r="S48" s="22">
        <f t="shared" si="1"/>
        <v>75.367661226017987</v>
      </c>
    </row>
    <row r="49" spans="1:19" x14ac:dyDescent="0.25">
      <c r="A49" s="41" t="s">
        <v>347</v>
      </c>
      <c r="B49" s="42">
        <v>0</v>
      </c>
      <c r="C49" s="20"/>
      <c r="D49" s="31"/>
      <c r="E49" s="17">
        <v>5.3976150351881484</v>
      </c>
      <c r="F49" s="18">
        <v>1.3239090187461477</v>
      </c>
      <c r="G49" s="19"/>
      <c r="H49" s="18"/>
      <c r="I49" s="20"/>
      <c r="J49" s="18"/>
      <c r="K49" s="43">
        <v>5.4373410390145143</v>
      </c>
      <c r="L49" s="17">
        <v>86.056599830502023</v>
      </c>
      <c r="M49" s="18">
        <v>2.5361798149437154</v>
      </c>
      <c r="N49" s="19"/>
      <c r="O49" s="18"/>
      <c r="P49" s="20"/>
      <c r="Q49" s="18"/>
      <c r="R49" s="43">
        <v>86.173405365518221</v>
      </c>
      <c r="S49" s="22">
        <f t="shared" si="1"/>
        <v>80.736064326503708</v>
      </c>
    </row>
    <row r="50" spans="1:19" x14ac:dyDescent="0.25">
      <c r="A50" s="41" t="s">
        <v>348</v>
      </c>
      <c r="B50" s="42">
        <v>0</v>
      </c>
      <c r="C50" s="20"/>
      <c r="D50" s="31"/>
      <c r="E50" s="17">
        <v>119.83821916449722</v>
      </c>
      <c r="F50" s="18">
        <v>1.6710307754613616</v>
      </c>
      <c r="G50" s="19"/>
      <c r="H50" s="18"/>
      <c r="I50" s="20"/>
      <c r="J50" s="18"/>
      <c r="K50" s="43">
        <v>118.77161465318073</v>
      </c>
      <c r="L50" s="17">
        <v>203.51058728200795</v>
      </c>
      <c r="M50" s="18">
        <v>4.7760444282787589</v>
      </c>
      <c r="N50" s="19"/>
      <c r="O50" s="18"/>
      <c r="P50" s="20"/>
      <c r="Q50" s="18"/>
      <c r="R50" s="43">
        <v>199.57058149244733</v>
      </c>
      <c r="S50" s="22">
        <f t="shared" si="1"/>
        <v>80.798966839266598</v>
      </c>
    </row>
    <row r="51" spans="1:19" x14ac:dyDescent="0.25">
      <c r="A51" s="41" t="s">
        <v>349</v>
      </c>
      <c r="B51" s="42">
        <v>0</v>
      </c>
      <c r="C51" s="20"/>
      <c r="D51" s="31"/>
      <c r="E51" s="17">
        <v>7.5055000327297465</v>
      </c>
      <c r="F51" s="18">
        <v>3.6458815716010409</v>
      </c>
      <c r="G51" s="19"/>
      <c r="H51" s="18"/>
      <c r="I51" s="20"/>
      <c r="J51" s="18"/>
      <c r="K51" s="43">
        <v>7.5922024273294841</v>
      </c>
      <c r="L51" s="17">
        <v>92.857844689309573</v>
      </c>
      <c r="M51" s="18">
        <v>4.8063644334758093</v>
      </c>
      <c r="N51" s="19"/>
      <c r="O51" s="18"/>
      <c r="P51" s="20"/>
      <c r="Q51" s="18"/>
      <c r="R51" s="43">
        <v>92.446764138955103</v>
      </c>
      <c r="S51" s="22">
        <f t="shared" si="1"/>
        <v>84.854561711625621</v>
      </c>
    </row>
    <row r="52" spans="1:19" x14ac:dyDescent="0.25">
      <c r="A52" s="41" t="s">
        <v>350</v>
      </c>
      <c r="B52" s="42">
        <v>0</v>
      </c>
      <c r="C52" s="20"/>
      <c r="D52" s="31"/>
      <c r="E52" s="17">
        <v>70.093188308565928</v>
      </c>
      <c r="F52" s="18">
        <v>2.6042098379940573</v>
      </c>
      <c r="G52" s="19"/>
      <c r="H52" s="18"/>
      <c r="I52" s="20"/>
      <c r="J52" s="18"/>
      <c r="K52" s="43">
        <v>69.140039927771852</v>
      </c>
      <c r="L52" s="17">
        <v>156.45957278767574</v>
      </c>
      <c r="M52" s="18">
        <v>2.6796185005004589</v>
      </c>
      <c r="N52" s="19"/>
      <c r="O52" s="18"/>
      <c r="P52" s="20"/>
      <c r="Q52" s="18"/>
      <c r="R52" s="43">
        <v>156.4175110865703</v>
      </c>
      <c r="S52" s="22">
        <f t="shared" si="1"/>
        <v>87.277471158798448</v>
      </c>
    </row>
    <row r="53" spans="1:19" x14ac:dyDescent="0.25">
      <c r="A53" s="41" t="s">
        <v>351</v>
      </c>
      <c r="B53" s="42">
        <v>0</v>
      </c>
      <c r="C53" s="20"/>
      <c r="D53" s="31"/>
      <c r="E53" s="17">
        <v>42.516409608201663</v>
      </c>
      <c r="F53" s="18">
        <v>3.5130413177153237</v>
      </c>
      <c r="G53" s="19"/>
      <c r="H53" s="18"/>
      <c r="I53" s="20"/>
      <c r="J53" s="18"/>
      <c r="K53" s="43">
        <v>42.85593411133766</v>
      </c>
      <c r="L53" s="17">
        <v>138.79024902851893</v>
      </c>
      <c r="M53" s="18">
        <v>1.51941075229837</v>
      </c>
      <c r="N53" s="19"/>
      <c r="O53" s="18"/>
      <c r="P53" s="20"/>
      <c r="Q53" s="18"/>
      <c r="R53" s="43">
        <v>138.33522711173276</v>
      </c>
      <c r="S53" s="22">
        <f t="shared" si="1"/>
        <v>95.479293000395103</v>
      </c>
    </row>
    <row r="54" spans="1:19" x14ac:dyDescent="0.25">
      <c r="A54" s="41" t="s">
        <v>352</v>
      </c>
      <c r="B54" s="42">
        <v>0</v>
      </c>
      <c r="C54" s="20"/>
      <c r="D54" s="31"/>
      <c r="E54" s="17">
        <v>9.8116785297395221</v>
      </c>
      <c r="F54" s="18">
        <v>3.9761530957614504</v>
      </c>
      <c r="G54" s="19"/>
      <c r="H54" s="18"/>
      <c r="I54" s="20"/>
      <c r="J54" s="18"/>
      <c r="K54" s="43">
        <v>9.8481953294905935</v>
      </c>
      <c r="L54" s="17">
        <v>104.63678268374771</v>
      </c>
      <c r="M54" s="18">
        <v>1.7206776271641071</v>
      </c>
      <c r="N54" s="19"/>
      <c r="O54" s="18"/>
      <c r="P54" s="20"/>
      <c r="Q54" s="18"/>
      <c r="R54" s="43">
        <v>104.2959309094785</v>
      </c>
      <c r="S54" s="22">
        <f t="shared" si="1"/>
        <v>94.447735579987906</v>
      </c>
    </row>
    <row r="55" spans="1:19" x14ac:dyDescent="0.25">
      <c r="A55" s="41" t="s">
        <v>353</v>
      </c>
      <c r="B55" s="42">
        <v>0</v>
      </c>
      <c r="C55" s="20"/>
      <c r="D55" s="31"/>
      <c r="E55" s="17">
        <v>0</v>
      </c>
      <c r="F55" s="18"/>
      <c r="G55" s="19"/>
      <c r="H55" s="18"/>
      <c r="I55" s="20"/>
      <c r="J55" s="18"/>
      <c r="K55" s="43">
        <v>0</v>
      </c>
      <c r="L55" s="17">
        <v>94.774862627902152</v>
      </c>
      <c r="M55" s="18">
        <v>2.6788259545998869</v>
      </c>
      <c r="N55" s="19"/>
      <c r="O55" s="18"/>
      <c r="P55" s="20"/>
      <c r="Q55" s="18"/>
      <c r="R55" s="43">
        <v>94.187735845976391</v>
      </c>
      <c r="S55" s="22">
        <f t="shared" si="1"/>
        <v>94.187735845976391</v>
      </c>
    </row>
    <row r="56" spans="1:19" x14ac:dyDescent="0.25">
      <c r="A56" s="41" t="s">
        <v>354</v>
      </c>
      <c r="B56" s="42">
        <v>0</v>
      </c>
      <c r="C56" s="20"/>
      <c r="D56" s="31"/>
      <c r="E56" s="17">
        <v>3.2482632569527912</v>
      </c>
      <c r="F56" s="18">
        <v>1.9122295315103663</v>
      </c>
      <c r="G56" s="19"/>
      <c r="H56" s="18"/>
      <c r="I56" s="20"/>
      <c r="J56" s="18"/>
      <c r="K56" s="43">
        <v>3.2513119635475247</v>
      </c>
      <c r="L56" s="17">
        <v>98.378252603381029</v>
      </c>
      <c r="M56" s="18">
        <v>2.4389535731591558</v>
      </c>
      <c r="N56" s="19"/>
      <c r="O56" s="18"/>
      <c r="P56" s="20"/>
      <c r="Q56" s="18"/>
      <c r="R56" s="43">
        <v>97.766556944637401</v>
      </c>
      <c r="S56" s="22">
        <f t="shared" si="1"/>
        <v>94.515244981089879</v>
      </c>
    </row>
    <row r="57" spans="1:19" x14ac:dyDescent="0.25">
      <c r="A57" s="41" t="s">
        <v>355</v>
      </c>
      <c r="B57" s="42">
        <v>0</v>
      </c>
      <c r="C57" s="20"/>
      <c r="D57" s="31"/>
      <c r="E57" s="17">
        <v>3.1812417895365948</v>
      </c>
      <c r="F57" s="18">
        <v>0.45975211225777346</v>
      </c>
      <c r="G57" s="19"/>
      <c r="H57" s="18"/>
      <c r="I57" s="20"/>
      <c r="J57" s="18"/>
      <c r="K57" s="43">
        <v>3.1885685692001751</v>
      </c>
      <c r="L57" s="17">
        <v>98.656174550979287</v>
      </c>
      <c r="M57" s="18">
        <v>2.6401664135766398</v>
      </c>
      <c r="N57" s="19"/>
      <c r="O57" s="18"/>
      <c r="P57" s="20"/>
      <c r="Q57" s="18"/>
      <c r="R57" s="43">
        <v>98.068364468514559</v>
      </c>
      <c r="S57" s="22">
        <f t="shared" si="1"/>
        <v>94.879795899314388</v>
      </c>
    </row>
    <row r="58" spans="1:19" x14ac:dyDescent="0.25">
      <c r="A58" s="41" t="s">
        <v>356</v>
      </c>
      <c r="B58" s="42">
        <v>0</v>
      </c>
      <c r="C58" s="20"/>
      <c r="D58" s="31"/>
      <c r="E58" s="17">
        <v>5.9721201947701692</v>
      </c>
      <c r="F58" s="18">
        <v>1.6799057650644045</v>
      </c>
      <c r="G58" s="19"/>
      <c r="H58" s="18"/>
      <c r="I58" s="20"/>
      <c r="J58" s="18"/>
      <c r="K58" s="43">
        <v>5.962026200240488</v>
      </c>
      <c r="L58" s="17">
        <v>101.29204371067978</v>
      </c>
      <c r="M58" s="18">
        <v>2.28591421580674</v>
      </c>
      <c r="N58" s="19"/>
      <c r="O58" s="18"/>
      <c r="P58" s="20"/>
      <c r="Q58" s="18"/>
      <c r="R58" s="43">
        <v>101.00689489298405</v>
      </c>
      <c r="S58" s="22">
        <f t="shared" si="1"/>
        <v>95.044868692743563</v>
      </c>
    </row>
    <row r="59" spans="1:19" x14ac:dyDescent="0.25">
      <c r="A59" s="41" t="s">
        <v>357</v>
      </c>
      <c r="B59" s="28">
        <v>115.20218721372827</v>
      </c>
      <c r="C59" s="20"/>
      <c r="D59" s="31"/>
      <c r="E59" s="28">
        <v>125.15122121004167</v>
      </c>
      <c r="F59" s="18">
        <v>1.177757120004201</v>
      </c>
      <c r="G59" s="19"/>
      <c r="H59" s="18"/>
      <c r="I59" s="20"/>
      <c r="J59" s="18"/>
      <c r="K59" s="29">
        <v>125.14278194698448</v>
      </c>
      <c r="L59" s="17">
        <v>97.885053681876101</v>
      </c>
      <c r="M59" s="18">
        <v>0.60572709367041488</v>
      </c>
      <c r="N59" s="19"/>
      <c r="O59" s="18"/>
      <c r="P59" s="20"/>
      <c r="Q59" s="18"/>
      <c r="R59" s="29">
        <v>97.992232846296957</v>
      </c>
      <c r="S59" s="30" t="s">
        <v>322</v>
      </c>
    </row>
    <row r="60" spans="1:19" x14ac:dyDescent="0.25">
      <c r="A60" s="41" t="s">
        <v>358</v>
      </c>
      <c r="B60" s="42">
        <v>0</v>
      </c>
      <c r="C60" s="20"/>
      <c r="D60" s="31"/>
      <c r="E60" s="17">
        <v>1.2801091046084601</v>
      </c>
      <c r="F60" s="18">
        <v>0.97647477838115082</v>
      </c>
      <c r="G60" s="19"/>
      <c r="H60" s="18"/>
      <c r="I60" s="20"/>
      <c r="J60" s="18"/>
      <c r="K60" s="43">
        <v>1.2825931327013635</v>
      </c>
      <c r="L60" s="17">
        <v>97.086584318182261</v>
      </c>
      <c r="M60" s="18">
        <v>2.5299535121122951</v>
      </c>
      <c r="N60" s="19"/>
      <c r="O60" s="18"/>
      <c r="P60" s="20"/>
      <c r="Q60" s="18"/>
      <c r="R60" s="43">
        <v>96.959511147858251</v>
      </c>
      <c r="S60" s="22">
        <f t="shared" si="1"/>
        <v>95.676918015156886</v>
      </c>
    </row>
    <row r="61" spans="1:19" x14ac:dyDescent="0.25">
      <c r="A61" s="41" t="s">
        <v>359</v>
      </c>
      <c r="B61" s="42">
        <v>0</v>
      </c>
      <c r="C61" s="20"/>
      <c r="D61" s="31"/>
      <c r="E61" s="17">
        <v>0.41403030241657146</v>
      </c>
      <c r="F61" s="18">
        <v>4.4447390461039893</v>
      </c>
      <c r="G61" s="19"/>
      <c r="H61" s="18"/>
      <c r="I61" s="20"/>
      <c r="J61" s="18"/>
      <c r="K61" s="43">
        <v>0.40350975271952749</v>
      </c>
      <c r="L61" s="17">
        <v>96.199523516609062</v>
      </c>
      <c r="M61" s="18">
        <v>2.6042430830324834</v>
      </c>
      <c r="N61" s="19"/>
      <c r="O61" s="18"/>
      <c r="P61" s="20"/>
      <c r="Q61" s="18"/>
      <c r="R61" s="43">
        <v>96.190802992075106</v>
      </c>
      <c r="S61" s="22">
        <f t="shared" si="1"/>
        <v>95.787293239355577</v>
      </c>
    </row>
    <row r="62" spans="1:19" x14ac:dyDescent="0.25">
      <c r="A62" s="41" t="s">
        <v>360</v>
      </c>
      <c r="B62" s="42">
        <v>0</v>
      </c>
      <c r="C62" s="20"/>
      <c r="D62" s="31"/>
      <c r="E62" s="17">
        <v>0.47664089567714713</v>
      </c>
      <c r="F62" s="18">
        <v>2.317323941480133</v>
      </c>
      <c r="G62" s="19"/>
      <c r="H62" s="18"/>
      <c r="I62" s="20"/>
      <c r="J62" s="18"/>
      <c r="K62" s="43">
        <v>0.47168914054471228</v>
      </c>
      <c r="L62" s="17">
        <v>95.481210771099157</v>
      </c>
      <c r="M62" s="18">
        <v>2.8010060533845569</v>
      </c>
      <c r="N62" s="19"/>
      <c r="O62" s="18"/>
      <c r="P62" s="20"/>
      <c r="Q62" s="18"/>
      <c r="R62" s="43">
        <v>96.113928097840187</v>
      </c>
      <c r="S62" s="22">
        <f t="shared" si="1"/>
        <v>95.642238957295476</v>
      </c>
    </row>
    <row r="63" spans="1:19" x14ac:dyDescent="0.25">
      <c r="A63" s="41" t="s">
        <v>361</v>
      </c>
      <c r="B63" s="28">
        <v>117.25308863726654</v>
      </c>
      <c r="C63" s="20"/>
      <c r="D63" s="31"/>
      <c r="E63" s="28">
        <v>121.88376021363212</v>
      </c>
      <c r="F63" s="18">
        <v>6.2672301409881195</v>
      </c>
      <c r="G63" s="19"/>
      <c r="H63" s="18"/>
      <c r="I63" s="20"/>
      <c r="J63" s="18"/>
      <c r="K63" s="29">
        <v>118.17526075364493</v>
      </c>
      <c r="L63" s="17">
        <v>90.258805242733516</v>
      </c>
      <c r="M63" s="18">
        <v>3.1941745853314636</v>
      </c>
      <c r="N63" s="19"/>
      <c r="O63" s="18"/>
      <c r="P63" s="20"/>
      <c r="Q63" s="18"/>
      <c r="R63" s="29">
        <v>91.804429257836759</v>
      </c>
      <c r="S63" s="30" t="s">
        <v>322</v>
      </c>
    </row>
    <row r="64" spans="1:19" x14ac:dyDescent="0.25">
      <c r="A64" s="46" t="s">
        <v>362</v>
      </c>
      <c r="B64" s="42">
        <v>0</v>
      </c>
      <c r="C64" s="20"/>
      <c r="D64" s="31"/>
      <c r="E64" s="17">
        <v>10.013444957389751</v>
      </c>
      <c r="F64" s="18">
        <v>7.1912708038829392</v>
      </c>
      <c r="G64" s="19">
        <v>5.6411188213982371</v>
      </c>
      <c r="H64" s="18">
        <v>24.651458574979486</v>
      </c>
      <c r="I64" s="20"/>
      <c r="J64" s="18"/>
      <c r="K64" s="43">
        <f>E64+G64</f>
        <v>15.654563778787988</v>
      </c>
      <c r="L64" s="17">
        <v>44.606247122857035</v>
      </c>
      <c r="M64" s="18">
        <v>14.719607871451995</v>
      </c>
      <c r="N64" s="19">
        <v>68.219139875754436</v>
      </c>
      <c r="O64" s="18">
        <v>15.040044071149945</v>
      </c>
      <c r="P64" s="20"/>
      <c r="Q64" s="18"/>
      <c r="R64" s="43">
        <f>L64+N64</f>
        <v>112.82538699861146</v>
      </c>
      <c r="S64" s="22">
        <f>R64-K64</f>
        <v>97.170823219823475</v>
      </c>
    </row>
    <row r="65" spans="1:19" ht="15.75" thickBot="1" x14ac:dyDescent="0.3">
      <c r="A65" s="47" t="s">
        <v>363</v>
      </c>
      <c r="B65" s="48">
        <v>20.865790968916624</v>
      </c>
      <c r="C65" s="49">
        <v>61.826067329068046</v>
      </c>
      <c r="D65" s="50"/>
      <c r="E65" s="51">
        <v>31.217999632316435</v>
      </c>
      <c r="F65" s="52">
        <v>3.3545670572700219</v>
      </c>
      <c r="G65" s="53">
        <v>67.958202912168517</v>
      </c>
      <c r="H65" s="52">
        <v>3.4480504968390937</v>
      </c>
      <c r="I65" s="34"/>
      <c r="J65" s="52"/>
      <c r="K65" s="50">
        <f>G65+E65</f>
        <v>99.176202544484951</v>
      </c>
      <c r="L65" s="36">
        <v>39.340519690448247</v>
      </c>
      <c r="M65" s="52">
        <v>16.392403367487354</v>
      </c>
      <c r="N65" s="19">
        <v>71.796831708830183</v>
      </c>
      <c r="O65" s="52">
        <v>12.333841767532935</v>
      </c>
      <c r="P65" s="34"/>
      <c r="Q65" s="52"/>
      <c r="R65" s="50">
        <f>L65+N65</f>
        <v>111.13735139927843</v>
      </c>
      <c r="S65" s="54" t="s">
        <v>322</v>
      </c>
    </row>
    <row r="66" spans="1:19" ht="15.75" thickBot="1" x14ac:dyDescent="0.3"/>
    <row r="67" spans="1:19" x14ac:dyDescent="0.25">
      <c r="B67" s="4"/>
      <c r="C67" s="5" t="s">
        <v>495</v>
      </c>
      <c r="D67" s="6"/>
      <c r="E67" s="83" t="s">
        <v>496</v>
      </c>
      <c r="F67" s="84"/>
      <c r="G67" s="84"/>
      <c r="H67" s="84"/>
      <c r="I67" s="84"/>
      <c r="J67" s="84"/>
      <c r="K67" s="85"/>
      <c r="L67" s="83" t="s">
        <v>497</v>
      </c>
      <c r="M67" s="84"/>
      <c r="N67" s="84"/>
      <c r="O67" s="84"/>
      <c r="P67" s="84"/>
      <c r="Q67" s="84"/>
      <c r="R67" s="85"/>
      <c r="S67" s="88" t="s">
        <v>501</v>
      </c>
    </row>
    <row r="68" spans="1:19" x14ac:dyDescent="0.25">
      <c r="B68" s="90" t="s">
        <v>299</v>
      </c>
      <c r="C68" s="90" t="s">
        <v>300</v>
      </c>
      <c r="D68" s="91" t="s">
        <v>301</v>
      </c>
      <c r="E68" s="86" t="s">
        <v>292</v>
      </c>
      <c r="F68" s="87"/>
      <c r="G68" s="87" t="s">
        <v>293</v>
      </c>
      <c r="H68" s="87"/>
      <c r="I68" s="87" t="s">
        <v>294</v>
      </c>
      <c r="J68" s="87"/>
      <c r="K68" s="7" t="s">
        <v>295</v>
      </c>
      <c r="L68" s="86" t="s">
        <v>296</v>
      </c>
      <c r="M68" s="87"/>
      <c r="N68" s="87" t="s">
        <v>297</v>
      </c>
      <c r="O68" s="87"/>
      <c r="P68" s="87" t="s">
        <v>298</v>
      </c>
      <c r="Q68" s="87"/>
      <c r="R68" s="7" t="s">
        <v>295</v>
      </c>
      <c r="S68" s="89"/>
    </row>
    <row r="69" spans="1:19" x14ac:dyDescent="0.25">
      <c r="B69" s="90"/>
      <c r="C69" s="90"/>
      <c r="D69" s="91"/>
      <c r="E69" s="10" t="s">
        <v>302</v>
      </c>
      <c r="F69" s="11" t="s">
        <v>303</v>
      </c>
      <c r="G69" s="11" t="s">
        <v>302</v>
      </c>
      <c r="H69" s="11" t="s">
        <v>303</v>
      </c>
      <c r="I69" s="11" t="s">
        <v>302</v>
      </c>
      <c r="J69" s="11" t="s">
        <v>303</v>
      </c>
      <c r="K69" s="12" t="s">
        <v>304</v>
      </c>
      <c r="L69" s="10" t="s">
        <v>302</v>
      </c>
      <c r="M69" s="11" t="s">
        <v>303</v>
      </c>
      <c r="N69" s="11" t="s">
        <v>302</v>
      </c>
      <c r="O69" s="11" t="s">
        <v>303</v>
      </c>
      <c r="P69" s="11" t="s">
        <v>302</v>
      </c>
      <c r="Q69" s="11" t="s">
        <v>303</v>
      </c>
      <c r="R69" s="12" t="s">
        <v>302</v>
      </c>
      <c r="S69" s="8" t="s">
        <v>304</v>
      </c>
    </row>
    <row r="70" spans="1:19" ht="15" customHeight="1" x14ac:dyDescent="0.25">
      <c r="A70" s="55" t="s">
        <v>364</v>
      </c>
      <c r="B70" s="56">
        <v>0</v>
      </c>
      <c r="C70" s="57"/>
      <c r="D70" s="31"/>
      <c r="E70" s="17">
        <v>2.922964814494676</v>
      </c>
      <c r="F70" s="18">
        <v>0.71840234989953189</v>
      </c>
      <c r="G70" s="82" t="s">
        <v>365</v>
      </c>
      <c r="H70" s="58"/>
      <c r="I70" s="58"/>
      <c r="J70" s="58"/>
      <c r="K70" s="59">
        <v>2.922964814494676</v>
      </c>
      <c r="L70" s="17">
        <v>59.100281021512444</v>
      </c>
      <c r="M70" s="18">
        <v>2.7774697420958572</v>
      </c>
      <c r="N70" s="82" t="s">
        <v>365</v>
      </c>
      <c r="O70" s="58"/>
      <c r="P70" s="58"/>
      <c r="Q70" s="58"/>
      <c r="R70" s="59">
        <v>59.100281021512444</v>
      </c>
      <c r="S70" s="23">
        <f>R70-K70</f>
        <v>56.177316207017768</v>
      </c>
    </row>
    <row r="71" spans="1:19" x14ac:dyDescent="0.25">
      <c r="A71" s="55" t="s">
        <v>366</v>
      </c>
      <c r="B71" s="56">
        <v>0</v>
      </c>
      <c r="C71" s="57"/>
      <c r="D71" s="31"/>
      <c r="E71" s="17"/>
      <c r="F71" s="18"/>
      <c r="G71" s="82"/>
      <c r="H71" s="58"/>
      <c r="I71" s="58"/>
      <c r="J71" s="58"/>
      <c r="K71" s="59"/>
      <c r="L71" s="17">
        <v>0</v>
      </c>
      <c r="M71" s="18"/>
      <c r="N71" s="82"/>
      <c r="O71" s="58"/>
      <c r="P71" s="58"/>
      <c r="Q71" s="58"/>
      <c r="R71" s="59">
        <v>0</v>
      </c>
      <c r="S71" s="23"/>
    </row>
    <row r="72" spans="1:19" x14ac:dyDescent="0.25">
      <c r="A72" s="60" t="s">
        <v>367</v>
      </c>
      <c r="B72" s="56">
        <v>0</v>
      </c>
      <c r="C72" s="57"/>
      <c r="D72" s="31"/>
      <c r="E72" s="17">
        <v>0</v>
      </c>
      <c r="F72" s="18"/>
      <c r="G72" s="82"/>
      <c r="H72" s="58"/>
      <c r="I72" s="58"/>
      <c r="J72" s="58"/>
      <c r="K72" s="59">
        <v>0</v>
      </c>
      <c r="L72" s="17">
        <v>91.012338909994398</v>
      </c>
      <c r="M72" s="18">
        <v>2.7904110906789277</v>
      </c>
      <c r="N72" s="82"/>
      <c r="O72" s="58"/>
      <c r="P72" s="58"/>
      <c r="Q72" s="58"/>
      <c r="R72" s="59">
        <v>91.012338909994398</v>
      </c>
      <c r="S72" s="22">
        <f t="shared" ref="S72:S133" si="2">R72-K72</f>
        <v>91.012338909994398</v>
      </c>
    </row>
    <row r="73" spans="1:19" x14ac:dyDescent="0.25">
      <c r="A73" s="60" t="s">
        <v>368</v>
      </c>
      <c r="B73" s="56">
        <v>0</v>
      </c>
      <c r="C73" s="57"/>
      <c r="D73" s="31"/>
      <c r="E73" s="17">
        <v>14.43599834676921</v>
      </c>
      <c r="F73" s="18">
        <v>0.84527986872046168</v>
      </c>
      <c r="G73" s="82"/>
      <c r="H73" s="58"/>
      <c r="I73" s="58"/>
      <c r="J73" s="58"/>
      <c r="K73" s="59">
        <v>14.43599834676921</v>
      </c>
      <c r="L73" s="17">
        <v>44.691865553670048</v>
      </c>
      <c r="M73" s="18">
        <v>0.288499402841698</v>
      </c>
      <c r="N73" s="82"/>
      <c r="O73" s="58"/>
      <c r="P73" s="58"/>
      <c r="Q73" s="58"/>
      <c r="R73" s="59">
        <v>44.691865553670048</v>
      </c>
      <c r="S73" s="22" t="s">
        <v>369</v>
      </c>
    </row>
    <row r="74" spans="1:19" x14ac:dyDescent="0.25">
      <c r="A74" s="55" t="s">
        <v>370</v>
      </c>
      <c r="B74" s="56">
        <v>0</v>
      </c>
      <c r="C74" s="57"/>
      <c r="D74" s="31"/>
      <c r="E74" s="17">
        <v>6.6608600478650937</v>
      </c>
      <c r="F74" s="18">
        <v>1.6066979029114259</v>
      </c>
      <c r="G74" s="82"/>
      <c r="H74" s="58"/>
      <c r="I74" s="58"/>
      <c r="J74" s="58"/>
      <c r="K74" s="59">
        <v>6.6608600478650937</v>
      </c>
      <c r="L74" s="17">
        <v>100.58364757618898</v>
      </c>
      <c r="M74" s="18">
        <v>0.96921146254042234</v>
      </c>
      <c r="N74" s="82"/>
      <c r="O74" s="58"/>
      <c r="P74" s="58"/>
      <c r="Q74" s="58"/>
      <c r="R74" s="59">
        <v>100.58364757618898</v>
      </c>
      <c r="S74" s="22">
        <f t="shared" si="2"/>
        <v>93.92278752832388</v>
      </c>
    </row>
    <row r="75" spans="1:19" x14ac:dyDescent="0.25">
      <c r="A75" s="55" t="s">
        <v>371</v>
      </c>
      <c r="B75" s="56">
        <v>0</v>
      </c>
      <c r="C75" s="57"/>
      <c r="D75" s="31"/>
      <c r="E75" s="17">
        <v>0</v>
      </c>
      <c r="F75" s="18"/>
      <c r="G75" s="82"/>
      <c r="H75" s="58"/>
      <c r="I75" s="58"/>
      <c r="J75" s="58"/>
      <c r="K75" s="59">
        <v>0</v>
      </c>
      <c r="L75" s="17">
        <v>93.866307267397417</v>
      </c>
      <c r="M75" s="18">
        <v>2.1809218374582184</v>
      </c>
      <c r="N75" s="82"/>
      <c r="O75" s="58"/>
      <c r="P75" s="58"/>
      <c r="Q75" s="58"/>
      <c r="R75" s="59">
        <v>93.866307267397417</v>
      </c>
      <c r="S75" s="22">
        <f t="shared" si="2"/>
        <v>93.866307267397417</v>
      </c>
    </row>
    <row r="76" spans="1:19" x14ac:dyDescent="0.25">
      <c r="A76" s="60" t="s">
        <v>372</v>
      </c>
      <c r="B76" s="56">
        <v>0</v>
      </c>
      <c r="C76" s="57"/>
      <c r="D76" s="31"/>
      <c r="E76" s="17">
        <v>0</v>
      </c>
      <c r="F76" s="18"/>
      <c r="G76" s="82"/>
      <c r="H76" s="58"/>
      <c r="I76" s="58"/>
      <c r="J76" s="58"/>
      <c r="K76" s="59">
        <v>0</v>
      </c>
      <c r="L76" s="17">
        <v>94.896249723961049</v>
      </c>
      <c r="M76" s="18">
        <v>1.3679918916253591</v>
      </c>
      <c r="N76" s="82"/>
      <c r="O76" s="58"/>
      <c r="P76" s="58"/>
      <c r="Q76" s="58"/>
      <c r="R76" s="59">
        <v>94.896249723961049</v>
      </c>
      <c r="S76" s="22">
        <f t="shared" si="2"/>
        <v>94.896249723961049</v>
      </c>
    </row>
    <row r="77" spans="1:19" x14ac:dyDescent="0.25">
      <c r="A77" s="60" t="s">
        <v>373</v>
      </c>
      <c r="B77" s="56">
        <v>0</v>
      </c>
      <c r="C77" s="57"/>
      <c r="D77" s="31"/>
      <c r="E77" s="17">
        <v>0</v>
      </c>
      <c r="F77" s="18"/>
      <c r="G77" s="82"/>
      <c r="H77" s="58"/>
      <c r="I77" s="58"/>
      <c r="J77" s="58"/>
      <c r="K77" s="59">
        <v>0</v>
      </c>
      <c r="L77" s="17" t="s">
        <v>328</v>
      </c>
      <c r="M77" s="18"/>
      <c r="N77" s="82"/>
      <c r="O77" s="58"/>
      <c r="P77" s="58"/>
      <c r="Q77" s="58"/>
      <c r="R77" s="59"/>
      <c r="S77" s="22" t="s">
        <v>328</v>
      </c>
    </row>
    <row r="78" spans="1:19" x14ac:dyDescent="0.25">
      <c r="A78" s="60" t="s">
        <v>374</v>
      </c>
      <c r="B78" s="56">
        <v>0</v>
      </c>
      <c r="C78" s="57"/>
      <c r="D78" s="31"/>
      <c r="E78" s="17">
        <v>0</v>
      </c>
      <c r="F78" s="18"/>
      <c r="G78" s="82"/>
      <c r="H78" s="58"/>
      <c r="I78" s="58"/>
      <c r="J78" s="58"/>
      <c r="K78" s="59">
        <v>0</v>
      </c>
      <c r="L78" s="17">
        <v>98.905606458059992</v>
      </c>
      <c r="M78" s="18">
        <v>1.121436610734988</v>
      </c>
      <c r="N78" s="82"/>
      <c r="O78" s="58"/>
      <c r="P78" s="58"/>
      <c r="Q78" s="58"/>
      <c r="R78" s="59">
        <v>98.905606458059992</v>
      </c>
      <c r="S78" s="22">
        <f t="shared" si="2"/>
        <v>98.905606458059992</v>
      </c>
    </row>
    <row r="79" spans="1:19" x14ac:dyDescent="0.25">
      <c r="A79" s="55" t="s">
        <v>375</v>
      </c>
      <c r="B79" s="56">
        <v>0</v>
      </c>
      <c r="C79" s="57"/>
      <c r="D79" s="31"/>
      <c r="E79" s="17">
        <v>20.142033671629765</v>
      </c>
      <c r="F79" s="18">
        <v>23.731071693122985</v>
      </c>
      <c r="G79" s="82"/>
      <c r="H79" s="58"/>
      <c r="I79" s="58"/>
      <c r="J79" s="58"/>
      <c r="K79" s="59">
        <v>20.142033671629765</v>
      </c>
      <c r="L79" s="17">
        <v>117.35992641761989</v>
      </c>
      <c r="M79" s="18">
        <v>3.4715979402350121</v>
      </c>
      <c r="N79" s="82"/>
      <c r="O79" s="58"/>
      <c r="P79" s="58"/>
      <c r="Q79" s="58"/>
      <c r="R79" s="59">
        <v>117.35992641761989</v>
      </c>
      <c r="S79" s="22">
        <f t="shared" si="2"/>
        <v>97.217892745990127</v>
      </c>
    </row>
    <row r="80" spans="1:19" x14ac:dyDescent="0.25">
      <c r="A80" s="60" t="s">
        <v>376</v>
      </c>
      <c r="B80" s="56">
        <v>0</v>
      </c>
      <c r="C80" s="57"/>
      <c r="D80" s="31"/>
      <c r="E80" s="17">
        <v>0</v>
      </c>
      <c r="F80" s="18"/>
      <c r="G80" s="82"/>
      <c r="H80" s="58"/>
      <c r="I80" s="58"/>
      <c r="J80" s="58"/>
      <c r="K80" s="59">
        <v>0</v>
      </c>
      <c r="L80" s="17">
        <v>87.77707836625946</v>
      </c>
      <c r="M80" s="18">
        <v>6.0836058141998484</v>
      </c>
      <c r="N80" s="82"/>
      <c r="O80" s="58"/>
      <c r="P80" s="58"/>
      <c r="Q80" s="58"/>
      <c r="R80" s="59">
        <v>87.77707836625946</v>
      </c>
      <c r="S80" s="22">
        <f t="shared" si="2"/>
        <v>87.77707836625946</v>
      </c>
    </row>
    <row r="81" spans="1:19" x14ac:dyDescent="0.25">
      <c r="A81" s="55" t="s">
        <v>377</v>
      </c>
      <c r="B81" s="56">
        <v>0</v>
      </c>
      <c r="C81" s="57"/>
      <c r="D81" s="31"/>
      <c r="E81" s="17">
        <v>0</v>
      </c>
      <c r="F81" s="18"/>
      <c r="G81" s="82"/>
      <c r="H81" s="58"/>
      <c r="I81" s="58"/>
      <c r="J81" s="58"/>
      <c r="K81" s="59">
        <v>0</v>
      </c>
      <c r="L81" s="17">
        <v>94.51127417070019</v>
      </c>
      <c r="M81" s="18">
        <v>0.81146855899051773</v>
      </c>
      <c r="N81" s="82"/>
      <c r="O81" s="58"/>
      <c r="P81" s="58"/>
      <c r="Q81" s="58"/>
      <c r="R81" s="59">
        <v>94.51127417070019</v>
      </c>
      <c r="S81" s="22">
        <f t="shared" si="2"/>
        <v>94.51127417070019</v>
      </c>
    </row>
    <row r="82" spans="1:19" x14ac:dyDescent="0.25">
      <c r="A82" s="60" t="s">
        <v>378</v>
      </c>
      <c r="B82" s="56">
        <v>0</v>
      </c>
      <c r="C82" s="57"/>
      <c r="D82" s="31"/>
      <c r="E82" s="17">
        <v>0</v>
      </c>
      <c r="F82" s="18"/>
      <c r="G82" s="82"/>
      <c r="H82" s="58"/>
      <c r="I82" s="58"/>
      <c r="J82" s="58"/>
      <c r="K82" s="59">
        <v>0</v>
      </c>
      <c r="L82" s="17">
        <v>129.89773730985067</v>
      </c>
      <c r="M82" s="18">
        <v>5.3115673958620793</v>
      </c>
      <c r="N82" s="82"/>
      <c r="O82" s="58"/>
      <c r="P82" s="58"/>
      <c r="Q82" s="58"/>
      <c r="R82" s="59">
        <v>129.89773730985067</v>
      </c>
      <c r="S82" s="22">
        <f t="shared" si="2"/>
        <v>129.89773730985067</v>
      </c>
    </row>
    <row r="83" spans="1:19" x14ac:dyDescent="0.25">
      <c r="A83" s="60" t="s">
        <v>379</v>
      </c>
      <c r="B83" s="56">
        <v>0</v>
      </c>
      <c r="C83" s="57"/>
      <c r="D83" s="31"/>
      <c r="E83" s="17">
        <v>0</v>
      </c>
      <c r="F83" s="18"/>
      <c r="G83" s="82"/>
      <c r="H83" s="58"/>
      <c r="I83" s="58"/>
      <c r="J83" s="58"/>
      <c r="K83" s="59">
        <v>0</v>
      </c>
      <c r="L83" s="17">
        <v>95.434615914822999</v>
      </c>
      <c r="M83" s="18">
        <v>2.2019195685850286</v>
      </c>
      <c r="N83" s="82"/>
      <c r="O83" s="58"/>
      <c r="P83" s="58"/>
      <c r="Q83" s="58"/>
      <c r="R83" s="59">
        <v>95.434615914822999</v>
      </c>
      <c r="S83" s="22">
        <f t="shared" si="2"/>
        <v>95.434615914822999</v>
      </c>
    </row>
    <row r="84" spans="1:19" x14ac:dyDescent="0.25">
      <c r="A84" s="60" t="s">
        <v>380</v>
      </c>
      <c r="B84" s="56">
        <v>0</v>
      </c>
      <c r="C84" s="57"/>
      <c r="D84" s="31"/>
      <c r="E84" s="17">
        <v>0</v>
      </c>
      <c r="F84" s="18"/>
      <c r="G84" s="82"/>
      <c r="H84" s="58"/>
      <c r="I84" s="58"/>
      <c r="J84" s="58"/>
      <c r="K84" s="59">
        <v>0</v>
      </c>
      <c r="L84" s="17">
        <v>95.04506221856245</v>
      </c>
      <c r="M84" s="18">
        <v>0.71233295094582072</v>
      </c>
      <c r="N84" s="82"/>
      <c r="O84" s="58"/>
      <c r="P84" s="58"/>
      <c r="Q84" s="58"/>
      <c r="R84" s="59">
        <v>95.04506221856245</v>
      </c>
      <c r="S84" s="22">
        <f t="shared" si="2"/>
        <v>95.04506221856245</v>
      </c>
    </row>
    <row r="85" spans="1:19" x14ac:dyDescent="0.25">
      <c r="A85" s="60" t="s">
        <v>158</v>
      </c>
      <c r="B85" s="56">
        <v>0</v>
      </c>
      <c r="C85" s="57"/>
      <c r="D85" s="31"/>
      <c r="E85" s="17">
        <v>5.2935164666529984</v>
      </c>
      <c r="F85" s="18">
        <v>19.75663356903495</v>
      </c>
      <c r="G85" s="82"/>
      <c r="H85" s="58"/>
      <c r="I85" s="58"/>
      <c r="J85" s="58"/>
      <c r="K85" s="59">
        <v>5.2935164666529984</v>
      </c>
      <c r="L85" s="17">
        <v>101.08550462008843</v>
      </c>
      <c r="M85" s="18">
        <v>0.45700258522811527</v>
      </c>
      <c r="N85" s="82"/>
      <c r="O85" s="58"/>
      <c r="P85" s="58"/>
      <c r="Q85" s="58"/>
      <c r="R85" s="59">
        <v>101.08550462008843</v>
      </c>
      <c r="S85" s="22">
        <f t="shared" si="2"/>
        <v>95.791988153435426</v>
      </c>
    </row>
    <row r="86" spans="1:19" x14ac:dyDescent="0.25">
      <c r="A86" s="60" t="s">
        <v>381</v>
      </c>
      <c r="B86" s="56">
        <v>0</v>
      </c>
      <c r="C86" s="57"/>
      <c r="D86" s="31"/>
      <c r="E86" s="17">
        <v>0</v>
      </c>
      <c r="F86" s="18"/>
      <c r="G86" s="82"/>
      <c r="H86" s="58"/>
      <c r="I86" s="58"/>
      <c r="J86" s="58"/>
      <c r="K86" s="59">
        <v>0</v>
      </c>
      <c r="L86" s="17">
        <v>95.188589477878978</v>
      </c>
      <c r="M86" s="18">
        <v>1.0516476191541737</v>
      </c>
      <c r="N86" s="82"/>
      <c r="O86" s="58"/>
      <c r="P86" s="58"/>
      <c r="Q86" s="58"/>
      <c r="R86" s="59">
        <v>95.188589477878978</v>
      </c>
      <c r="S86" s="22">
        <f t="shared" si="2"/>
        <v>95.188589477878978</v>
      </c>
    </row>
    <row r="87" spans="1:19" x14ac:dyDescent="0.25">
      <c r="A87" s="60" t="s">
        <v>382</v>
      </c>
      <c r="B87" s="56">
        <v>0</v>
      </c>
      <c r="C87" s="57"/>
      <c r="D87" s="31"/>
      <c r="E87" s="17">
        <v>0</v>
      </c>
      <c r="F87" s="18"/>
      <c r="G87" s="82"/>
      <c r="H87" s="58"/>
      <c r="I87" s="58"/>
      <c r="J87" s="58"/>
      <c r="K87" s="59">
        <v>0</v>
      </c>
      <c r="L87" s="17">
        <v>96.956337213231336</v>
      </c>
      <c r="M87" s="18">
        <v>1.5426520052965049</v>
      </c>
      <c r="N87" s="82"/>
      <c r="O87" s="58"/>
      <c r="P87" s="58"/>
      <c r="Q87" s="58"/>
      <c r="R87" s="59">
        <v>96.956337213231336</v>
      </c>
      <c r="S87" s="22">
        <f t="shared" si="2"/>
        <v>96.956337213231336</v>
      </c>
    </row>
    <row r="88" spans="1:19" x14ac:dyDescent="0.25">
      <c r="A88" s="61" t="s">
        <v>383</v>
      </c>
      <c r="B88" s="56">
        <v>0</v>
      </c>
      <c r="C88" s="57"/>
      <c r="D88" s="31"/>
      <c r="E88" s="17">
        <v>45.922787467767527</v>
      </c>
      <c r="F88" s="18">
        <v>0.4607587932467177</v>
      </c>
      <c r="G88" s="82"/>
      <c r="H88" s="58"/>
      <c r="I88" s="58"/>
      <c r="J88" s="58"/>
      <c r="K88" s="59">
        <v>45.922787467767527</v>
      </c>
      <c r="L88" s="17">
        <v>142.62381482549321</v>
      </c>
      <c r="M88" s="18">
        <v>1.3570251676632419</v>
      </c>
      <c r="N88" s="82"/>
      <c r="O88" s="58"/>
      <c r="P88" s="58"/>
      <c r="Q88" s="58"/>
      <c r="R88" s="59">
        <v>142.62381482549321</v>
      </c>
      <c r="S88" s="22">
        <f t="shared" si="2"/>
        <v>96.701027357725678</v>
      </c>
    </row>
    <row r="89" spans="1:19" x14ac:dyDescent="0.25">
      <c r="A89" s="61" t="s">
        <v>144</v>
      </c>
      <c r="B89" s="56">
        <v>0</v>
      </c>
      <c r="C89" s="57"/>
      <c r="D89" s="31"/>
      <c r="E89" s="17">
        <v>67.27364820433138</v>
      </c>
      <c r="F89" s="18">
        <v>4.6046831143189362</v>
      </c>
      <c r="G89" s="82"/>
      <c r="H89" s="58"/>
      <c r="I89" s="58"/>
      <c r="J89" s="58"/>
      <c r="K89" s="59">
        <v>67.27364820433138</v>
      </c>
      <c r="L89" s="17">
        <v>167.97828591101043</v>
      </c>
      <c r="M89" s="18">
        <v>2.9297961807216737</v>
      </c>
      <c r="N89" s="82"/>
      <c r="O89" s="58"/>
      <c r="P89" s="58"/>
      <c r="Q89" s="58"/>
      <c r="R89" s="59">
        <v>167.97828591101043</v>
      </c>
      <c r="S89" s="22">
        <f t="shared" si="2"/>
        <v>100.70463770667905</v>
      </c>
    </row>
    <row r="90" spans="1:19" x14ac:dyDescent="0.25">
      <c r="A90" s="60" t="s">
        <v>384</v>
      </c>
      <c r="B90" s="56">
        <v>0</v>
      </c>
      <c r="C90" s="57"/>
      <c r="D90" s="31"/>
      <c r="E90" s="17">
        <v>0</v>
      </c>
      <c r="F90" s="18"/>
      <c r="G90" s="82"/>
      <c r="H90" s="58"/>
      <c r="I90" s="58"/>
      <c r="J90" s="58"/>
      <c r="K90" s="59">
        <v>0</v>
      </c>
      <c r="L90" s="17">
        <v>27.081548344923178</v>
      </c>
      <c r="M90" s="18">
        <v>1.6484036951841177</v>
      </c>
      <c r="N90" s="82"/>
      <c r="O90" s="58"/>
      <c r="P90" s="58"/>
      <c r="Q90" s="58"/>
      <c r="R90" s="59">
        <v>27.081548344923178</v>
      </c>
      <c r="S90" s="23">
        <f t="shared" si="2"/>
        <v>27.081548344923178</v>
      </c>
    </row>
    <row r="91" spans="1:19" x14ac:dyDescent="0.25">
      <c r="A91" s="61" t="s">
        <v>385</v>
      </c>
      <c r="B91" s="56">
        <v>0</v>
      </c>
      <c r="C91" s="57"/>
      <c r="D91" s="31"/>
      <c r="E91" s="17">
        <v>0</v>
      </c>
      <c r="F91" s="18"/>
      <c r="G91" s="82"/>
      <c r="H91" s="58"/>
      <c r="I91" s="58"/>
      <c r="J91" s="58"/>
      <c r="K91" s="59">
        <v>0</v>
      </c>
      <c r="L91" s="17">
        <v>78.429366248739598</v>
      </c>
      <c r="M91" s="18">
        <v>3.3362018455714586</v>
      </c>
      <c r="N91" s="82"/>
      <c r="O91" s="58"/>
      <c r="P91" s="58"/>
      <c r="Q91" s="58"/>
      <c r="R91" s="59">
        <v>78.429366248739598</v>
      </c>
      <c r="S91" s="22">
        <f t="shared" si="2"/>
        <v>78.429366248739598</v>
      </c>
    </row>
    <row r="92" spans="1:19" x14ac:dyDescent="0.25">
      <c r="A92" s="60" t="s">
        <v>386</v>
      </c>
      <c r="B92" s="56">
        <v>0</v>
      </c>
      <c r="C92" s="57"/>
      <c r="D92" s="31"/>
      <c r="E92" s="17">
        <v>0</v>
      </c>
      <c r="F92" s="18"/>
      <c r="G92" s="82"/>
      <c r="H92" s="58"/>
      <c r="I92" s="58"/>
      <c r="J92" s="58"/>
      <c r="K92" s="59">
        <v>0</v>
      </c>
      <c r="L92" s="17">
        <v>49.137642780439172</v>
      </c>
      <c r="M92" s="18">
        <v>1.8002003496424883</v>
      </c>
      <c r="N92" s="82"/>
      <c r="O92" s="58"/>
      <c r="P92" s="58"/>
      <c r="Q92" s="58"/>
      <c r="R92" s="59">
        <v>49.137642780439172</v>
      </c>
      <c r="S92" s="23">
        <f t="shared" si="2"/>
        <v>49.137642780439172</v>
      </c>
    </row>
    <row r="93" spans="1:19" x14ac:dyDescent="0.25">
      <c r="A93" s="61" t="s">
        <v>387</v>
      </c>
      <c r="B93" s="56">
        <v>0</v>
      </c>
      <c r="C93" s="57"/>
      <c r="D93" s="31"/>
      <c r="E93" s="17">
        <v>0</v>
      </c>
      <c r="F93" s="18"/>
      <c r="G93" s="82"/>
      <c r="H93" s="58"/>
      <c r="I93" s="58"/>
      <c r="J93" s="58"/>
      <c r="K93" s="59">
        <v>0</v>
      </c>
      <c r="L93" s="17">
        <v>64.65093562531699</v>
      </c>
      <c r="M93" s="18">
        <v>6.7941295601623555</v>
      </c>
      <c r="N93" s="82"/>
      <c r="O93" s="58"/>
      <c r="P93" s="58"/>
      <c r="Q93" s="58"/>
      <c r="R93" s="59">
        <v>64.65093562531699</v>
      </c>
      <c r="S93" s="23">
        <f t="shared" si="2"/>
        <v>64.65093562531699</v>
      </c>
    </row>
    <row r="94" spans="1:19" x14ac:dyDescent="0.25">
      <c r="A94" s="55" t="s">
        <v>388</v>
      </c>
      <c r="B94" s="56">
        <v>0</v>
      </c>
      <c r="C94" s="57"/>
      <c r="D94" s="31"/>
      <c r="E94" s="17">
        <v>0</v>
      </c>
      <c r="F94" s="18"/>
      <c r="G94" s="82"/>
      <c r="H94" s="58"/>
      <c r="I94" s="58"/>
      <c r="J94" s="58"/>
      <c r="K94" s="59">
        <v>0</v>
      </c>
      <c r="L94" s="17">
        <v>94.373859805281526</v>
      </c>
      <c r="M94" s="18">
        <v>1.1793279162016221</v>
      </c>
      <c r="N94" s="82"/>
      <c r="O94" s="58"/>
      <c r="P94" s="58"/>
      <c r="Q94" s="58"/>
      <c r="R94" s="59">
        <v>94.373859805281526</v>
      </c>
      <c r="S94" s="22">
        <f t="shared" si="2"/>
        <v>94.373859805281526</v>
      </c>
    </row>
    <row r="95" spans="1:19" x14ac:dyDescent="0.25">
      <c r="A95" s="60" t="s">
        <v>161</v>
      </c>
      <c r="B95" s="56">
        <v>0</v>
      </c>
      <c r="C95" s="57"/>
      <c r="D95" s="31"/>
      <c r="E95" s="17">
        <v>0</v>
      </c>
      <c r="F95" s="18"/>
      <c r="G95" s="82"/>
      <c r="H95" s="58"/>
      <c r="I95" s="58"/>
      <c r="J95" s="58"/>
      <c r="K95" s="59">
        <v>0</v>
      </c>
      <c r="L95" s="17">
        <v>97.742841939048446</v>
      </c>
      <c r="M95" s="18">
        <v>0.76552397452050458</v>
      </c>
      <c r="N95" s="82"/>
      <c r="O95" s="58"/>
      <c r="P95" s="58"/>
      <c r="Q95" s="58"/>
      <c r="R95" s="59">
        <v>97.742841939048446</v>
      </c>
      <c r="S95" s="22">
        <f t="shared" si="2"/>
        <v>97.742841939048446</v>
      </c>
    </row>
    <row r="96" spans="1:19" x14ac:dyDescent="0.25">
      <c r="A96" s="55" t="s">
        <v>389</v>
      </c>
      <c r="B96" s="56">
        <v>0</v>
      </c>
      <c r="C96" s="57"/>
      <c r="D96" s="31"/>
      <c r="E96" s="17">
        <v>0</v>
      </c>
      <c r="F96" s="18"/>
      <c r="G96" s="82"/>
      <c r="H96" s="58"/>
      <c r="I96" s="58"/>
      <c r="J96" s="58"/>
      <c r="K96" s="59">
        <v>0</v>
      </c>
      <c r="L96" s="17">
        <v>40.217301857585475</v>
      </c>
      <c r="M96" s="18">
        <v>12.256411152241078</v>
      </c>
      <c r="N96" s="82"/>
      <c r="O96" s="58"/>
      <c r="P96" s="58"/>
      <c r="Q96" s="58"/>
      <c r="R96" s="59">
        <v>40.217301857585475</v>
      </c>
      <c r="S96" s="23">
        <f t="shared" si="2"/>
        <v>40.217301857585475</v>
      </c>
    </row>
    <row r="97" spans="1:19" x14ac:dyDescent="0.25">
      <c r="A97" s="61" t="s">
        <v>390</v>
      </c>
      <c r="B97" s="62">
        <v>93.59209766972414</v>
      </c>
      <c r="C97" s="63">
        <v>1.5234420498274235</v>
      </c>
      <c r="D97" s="31"/>
      <c r="E97" s="28">
        <v>90.010338078607731</v>
      </c>
      <c r="F97" s="18">
        <v>1.126967404109452</v>
      </c>
      <c r="G97" s="82"/>
      <c r="H97" s="58"/>
      <c r="I97" s="58"/>
      <c r="J97" s="58"/>
      <c r="K97" s="59">
        <v>90.010338078607731</v>
      </c>
      <c r="L97" s="28">
        <v>96.533290756809905</v>
      </c>
      <c r="M97" s="18">
        <v>0.42259127656098611</v>
      </c>
      <c r="N97" s="82"/>
      <c r="O97" s="58"/>
      <c r="P97" s="58"/>
      <c r="Q97" s="58"/>
      <c r="R97" s="29">
        <v>96.533290756809905</v>
      </c>
      <c r="S97" s="30" t="s">
        <v>322</v>
      </c>
    </row>
    <row r="98" spans="1:19" x14ac:dyDescent="0.25">
      <c r="A98" s="61" t="s">
        <v>391</v>
      </c>
      <c r="B98" s="56">
        <v>0</v>
      </c>
      <c r="C98" s="57"/>
      <c r="D98" s="31"/>
      <c r="E98" s="17">
        <v>0</v>
      </c>
      <c r="F98" s="18"/>
      <c r="G98" s="82"/>
      <c r="H98" s="58"/>
      <c r="I98" s="58"/>
      <c r="J98" s="58"/>
      <c r="K98" s="59">
        <v>0</v>
      </c>
      <c r="L98" s="17">
        <v>73.958443270252417</v>
      </c>
      <c r="M98" s="18">
        <v>0.90320524461915619</v>
      </c>
      <c r="N98" s="82"/>
      <c r="O98" s="58"/>
      <c r="P98" s="58"/>
      <c r="Q98" s="58"/>
      <c r="R98" s="59">
        <v>73.958443270252417</v>
      </c>
      <c r="S98" s="23">
        <f t="shared" si="2"/>
        <v>73.958443270252417</v>
      </c>
    </row>
    <row r="99" spans="1:19" x14ac:dyDescent="0.25">
      <c r="A99" s="60" t="s">
        <v>392</v>
      </c>
      <c r="B99" s="56">
        <v>0</v>
      </c>
      <c r="C99" s="57"/>
      <c r="D99" s="31"/>
      <c r="E99" s="17">
        <v>0</v>
      </c>
      <c r="F99" s="18"/>
      <c r="G99" s="82"/>
      <c r="H99" s="58"/>
      <c r="I99" s="58"/>
      <c r="J99" s="58"/>
      <c r="K99" s="59">
        <v>0</v>
      </c>
      <c r="L99" s="17">
        <v>92.07147359517667</v>
      </c>
      <c r="M99" s="18">
        <v>2.3600403551271723</v>
      </c>
      <c r="N99" s="82"/>
      <c r="O99" s="58"/>
      <c r="P99" s="58"/>
      <c r="Q99" s="58"/>
      <c r="R99" s="59">
        <v>92.07147359517667</v>
      </c>
      <c r="S99" s="22">
        <f t="shared" si="2"/>
        <v>92.07147359517667</v>
      </c>
    </row>
    <row r="100" spans="1:19" x14ac:dyDescent="0.25">
      <c r="A100" s="61" t="s">
        <v>152</v>
      </c>
      <c r="B100" s="56">
        <v>0</v>
      </c>
      <c r="C100" s="57"/>
      <c r="D100" s="31"/>
      <c r="E100" s="17">
        <v>0</v>
      </c>
      <c r="F100" s="18"/>
      <c r="G100" s="82"/>
      <c r="H100" s="58"/>
      <c r="I100" s="58"/>
      <c r="J100" s="58"/>
      <c r="K100" s="59">
        <v>0</v>
      </c>
      <c r="L100" s="17">
        <v>62.412699047668809</v>
      </c>
      <c r="M100" s="18">
        <v>6.0488733266450598</v>
      </c>
      <c r="N100" s="82"/>
      <c r="O100" s="58"/>
      <c r="P100" s="58"/>
      <c r="Q100" s="58"/>
      <c r="R100" s="59">
        <v>62.412699047668809</v>
      </c>
      <c r="S100" s="23">
        <f t="shared" si="2"/>
        <v>62.412699047668809</v>
      </c>
    </row>
    <row r="101" spans="1:19" x14ac:dyDescent="0.25">
      <c r="A101" s="60" t="s">
        <v>393</v>
      </c>
      <c r="B101" s="56">
        <v>0</v>
      </c>
      <c r="C101" s="57"/>
      <c r="D101" s="31"/>
      <c r="E101" s="17">
        <v>0</v>
      </c>
      <c r="F101" s="18"/>
      <c r="G101" s="82"/>
      <c r="H101" s="58"/>
      <c r="I101" s="58"/>
      <c r="J101" s="58"/>
      <c r="K101" s="59">
        <v>0</v>
      </c>
      <c r="L101" s="17">
        <v>85.687745918810833</v>
      </c>
      <c r="M101" s="18">
        <v>1.6602959514601043</v>
      </c>
      <c r="N101" s="82"/>
      <c r="O101" s="58"/>
      <c r="P101" s="58"/>
      <c r="Q101" s="58"/>
      <c r="R101" s="59">
        <v>85.687745918810833</v>
      </c>
      <c r="S101" s="22">
        <f t="shared" si="2"/>
        <v>85.687745918810833</v>
      </c>
    </row>
    <row r="102" spans="1:19" x14ac:dyDescent="0.25">
      <c r="A102" s="60" t="s">
        <v>394</v>
      </c>
      <c r="B102" s="56">
        <v>0</v>
      </c>
      <c r="C102" s="57"/>
      <c r="D102" s="31"/>
      <c r="E102" s="17">
        <v>0</v>
      </c>
      <c r="F102" s="18"/>
      <c r="G102" s="82"/>
      <c r="H102" s="58"/>
      <c r="I102" s="58"/>
      <c r="J102" s="58"/>
      <c r="K102" s="59">
        <v>0</v>
      </c>
      <c r="L102" s="17">
        <v>94.631051244098771</v>
      </c>
      <c r="M102" s="18">
        <v>1.476543924822147</v>
      </c>
      <c r="N102" s="82"/>
      <c r="O102" s="58"/>
      <c r="P102" s="58"/>
      <c r="Q102" s="58"/>
      <c r="R102" s="59">
        <v>94.631051244098771</v>
      </c>
      <c r="S102" s="22">
        <f t="shared" si="2"/>
        <v>94.631051244098771</v>
      </c>
    </row>
    <row r="103" spans="1:19" x14ac:dyDescent="0.25">
      <c r="A103" s="60" t="s">
        <v>395</v>
      </c>
      <c r="B103" s="56">
        <v>0</v>
      </c>
      <c r="C103" s="57"/>
      <c r="D103" s="31"/>
      <c r="E103" s="17">
        <v>0</v>
      </c>
      <c r="F103" s="18"/>
      <c r="G103" s="82"/>
      <c r="H103" s="58"/>
      <c r="I103" s="58"/>
      <c r="J103" s="58"/>
      <c r="K103" s="59">
        <v>0</v>
      </c>
      <c r="L103" s="17">
        <v>98.285850170691148</v>
      </c>
      <c r="M103" s="18">
        <v>1.5430503252692622</v>
      </c>
      <c r="N103" s="82"/>
      <c r="O103" s="58"/>
      <c r="P103" s="58"/>
      <c r="Q103" s="58"/>
      <c r="R103" s="59">
        <v>98.285850170691148</v>
      </c>
      <c r="S103" s="22">
        <f t="shared" si="2"/>
        <v>98.285850170691148</v>
      </c>
    </row>
    <row r="104" spans="1:19" x14ac:dyDescent="0.25">
      <c r="A104" s="61" t="s">
        <v>396</v>
      </c>
      <c r="B104" s="56">
        <v>0</v>
      </c>
      <c r="C104" s="57"/>
      <c r="D104" s="31"/>
      <c r="E104" s="17">
        <v>0</v>
      </c>
      <c r="F104" s="18"/>
      <c r="G104" s="82"/>
      <c r="H104" s="58"/>
      <c r="I104" s="58"/>
      <c r="J104" s="58"/>
      <c r="K104" s="59">
        <v>0</v>
      </c>
      <c r="L104" s="17">
        <v>89.229891195897252</v>
      </c>
      <c r="M104" s="18">
        <v>1.2459807375853611</v>
      </c>
      <c r="N104" s="82"/>
      <c r="O104" s="58"/>
      <c r="P104" s="58"/>
      <c r="Q104" s="58"/>
      <c r="R104" s="59">
        <v>89.229891195897252</v>
      </c>
      <c r="S104" s="22">
        <f t="shared" si="2"/>
        <v>89.229891195897252</v>
      </c>
    </row>
    <row r="105" spans="1:19" x14ac:dyDescent="0.25">
      <c r="A105" s="61" t="s">
        <v>397</v>
      </c>
      <c r="B105" s="56">
        <v>0</v>
      </c>
      <c r="C105" s="57"/>
      <c r="D105" s="31"/>
      <c r="E105" s="17">
        <v>0</v>
      </c>
      <c r="F105" s="18"/>
      <c r="G105" s="82"/>
      <c r="H105" s="58"/>
      <c r="I105" s="58"/>
      <c r="J105" s="58"/>
      <c r="K105" s="59">
        <v>0</v>
      </c>
      <c r="L105" s="17">
        <v>80.865499415159093</v>
      </c>
      <c r="M105" s="18">
        <v>3.0152111022744594</v>
      </c>
      <c r="N105" s="82"/>
      <c r="O105" s="58"/>
      <c r="P105" s="58"/>
      <c r="Q105" s="58"/>
      <c r="R105" s="59">
        <v>80.865499415159093</v>
      </c>
      <c r="S105" s="22">
        <f t="shared" si="2"/>
        <v>80.865499415159093</v>
      </c>
    </row>
    <row r="106" spans="1:19" x14ac:dyDescent="0.25">
      <c r="A106" s="60" t="s">
        <v>398</v>
      </c>
      <c r="B106" s="56">
        <v>0</v>
      </c>
      <c r="C106" s="57"/>
      <c r="D106" s="31"/>
      <c r="E106" s="17">
        <v>0</v>
      </c>
      <c r="F106" s="18"/>
      <c r="G106" s="82"/>
      <c r="H106" s="58"/>
      <c r="I106" s="58"/>
      <c r="J106" s="58"/>
      <c r="K106" s="59">
        <v>0</v>
      </c>
      <c r="L106" s="17">
        <v>95.343830430496084</v>
      </c>
      <c r="M106" s="18">
        <v>3.2705281329877609</v>
      </c>
      <c r="N106" s="82"/>
      <c r="O106" s="58"/>
      <c r="P106" s="58"/>
      <c r="Q106" s="58"/>
      <c r="R106" s="59">
        <v>95.343830430496084</v>
      </c>
      <c r="S106" s="22">
        <f t="shared" si="2"/>
        <v>95.343830430496084</v>
      </c>
    </row>
    <row r="107" spans="1:19" x14ac:dyDescent="0.25">
      <c r="A107" s="60" t="s">
        <v>399</v>
      </c>
      <c r="B107" s="62">
        <v>85.934504685801969</v>
      </c>
      <c r="C107" s="63"/>
      <c r="D107" s="31"/>
      <c r="E107" s="28">
        <v>82.526988423959367</v>
      </c>
      <c r="F107" s="18">
        <v>2.0931743019710738</v>
      </c>
      <c r="G107" s="82"/>
      <c r="H107" s="58"/>
      <c r="I107" s="58"/>
      <c r="J107" s="58"/>
      <c r="K107" s="59">
        <v>82.526988423959367</v>
      </c>
      <c r="L107" s="28">
        <v>87.196514672193416</v>
      </c>
      <c r="M107" s="18">
        <v>0.86291943319706033</v>
      </c>
      <c r="N107" s="82"/>
      <c r="O107" s="58"/>
      <c r="P107" s="58"/>
      <c r="Q107" s="58"/>
      <c r="R107" s="29">
        <v>87.196514672193416</v>
      </c>
      <c r="S107" s="30" t="s">
        <v>322</v>
      </c>
    </row>
    <row r="108" spans="1:19" x14ac:dyDescent="0.25">
      <c r="A108" s="60" t="s">
        <v>400</v>
      </c>
      <c r="B108" s="56">
        <v>0</v>
      </c>
      <c r="C108" s="57"/>
      <c r="D108" s="31"/>
      <c r="E108" s="17">
        <v>0</v>
      </c>
      <c r="F108" s="18"/>
      <c r="G108" s="82"/>
      <c r="H108" s="58"/>
      <c r="I108" s="58"/>
      <c r="J108" s="58"/>
      <c r="K108" s="59">
        <v>0</v>
      </c>
      <c r="L108" s="17">
        <v>92.044357132165615</v>
      </c>
      <c r="M108" s="18">
        <v>1.3159152332325321</v>
      </c>
      <c r="N108" s="82"/>
      <c r="O108" s="58"/>
      <c r="P108" s="58"/>
      <c r="Q108" s="58"/>
      <c r="R108" s="59">
        <v>92.044357132165615</v>
      </c>
      <c r="S108" s="22">
        <f t="shared" si="2"/>
        <v>92.044357132165615</v>
      </c>
    </row>
    <row r="109" spans="1:19" x14ac:dyDescent="0.25">
      <c r="A109" s="60" t="s">
        <v>401</v>
      </c>
      <c r="B109" s="56">
        <v>0</v>
      </c>
      <c r="C109" s="57"/>
      <c r="D109" s="31"/>
      <c r="E109" s="17">
        <v>0</v>
      </c>
      <c r="F109" s="18"/>
      <c r="G109" s="82"/>
      <c r="H109" s="58"/>
      <c r="I109" s="58"/>
      <c r="J109" s="58"/>
      <c r="K109" s="59">
        <v>0</v>
      </c>
      <c r="L109" s="17">
        <v>96.075055373238868</v>
      </c>
      <c r="M109" s="18">
        <v>1.8339207106097604</v>
      </c>
      <c r="N109" s="82"/>
      <c r="O109" s="58"/>
      <c r="P109" s="58"/>
      <c r="Q109" s="58"/>
      <c r="R109" s="59">
        <v>96.075055373238868</v>
      </c>
      <c r="S109" s="22">
        <f t="shared" si="2"/>
        <v>96.075055373238868</v>
      </c>
    </row>
    <row r="110" spans="1:19" x14ac:dyDescent="0.25">
      <c r="A110" s="60" t="s">
        <v>402</v>
      </c>
      <c r="B110" s="56">
        <v>0</v>
      </c>
      <c r="C110" s="57"/>
      <c r="D110" s="31"/>
      <c r="E110" s="17">
        <v>0</v>
      </c>
      <c r="F110" s="18"/>
      <c r="G110" s="82"/>
      <c r="H110" s="58"/>
      <c r="I110" s="58"/>
      <c r="J110" s="58"/>
      <c r="K110" s="59">
        <v>0</v>
      </c>
      <c r="L110" s="17">
        <v>99.642079824664052</v>
      </c>
      <c r="M110" s="18">
        <v>0.46101555782369524</v>
      </c>
      <c r="N110" s="82"/>
      <c r="O110" s="58"/>
      <c r="P110" s="58"/>
      <c r="Q110" s="58"/>
      <c r="R110" s="59">
        <v>99.642079824664052</v>
      </c>
      <c r="S110" s="22">
        <f t="shared" si="2"/>
        <v>99.642079824664052</v>
      </c>
    </row>
    <row r="111" spans="1:19" x14ac:dyDescent="0.25">
      <c r="A111" s="55" t="s">
        <v>403</v>
      </c>
      <c r="B111" s="56">
        <v>0</v>
      </c>
      <c r="C111" s="57"/>
      <c r="D111" s="31"/>
      <c r="E111" s="17">
        <v>0</v>
      </c>
      <c r="F111" s="18"/>
      <c r="G111" s="82"/>
      <c r="H111" s="58"/>
      <c r="I111" s="58"/>
      <c r="J111" s="58"/>
      <c r="K111" s="59">
        <v>0</v>
      </c>
      <c r="L111" s="17">
        <v>96.40665966818581</v>
      </c>
      <c r="M111" s="18">
        <v>1.7811456459664827</v>
      </c>
      <c r="N111" s="82"/>
      <c r="O111" s="58"/>
      <c r="P111" s="58"/>
      <c r="Q111" s="58"/>
      <c r="R111" s="59">
        <v>96.40665966818581</v>
      </c>
      <c r="S111" s="22">
        <f t="shared" si="2"/>
        <v>96.40665966818581</v>
      </c>
    </row>
    <row r="112" spans="1:19" x14ac:dyDescent="0.25">
      <c r="A112" s="60" t="s">
        <v>404</v>
      </c>
      <c r="B112" s="56">
        <v>0</v>
      </c>
      <c r="C112" s="57"/>
      <c r="D112" s="31"/>
      <c r="E112" s="17">
        <v>0</v>
      </c>
      <c r="F112" s="18"/>
      <c r="G112" s="82"/>
      <c r="H112" s="58"/>
      <c r="I112" s="58"/>
      <c r="J112" s="58"/>
      <c r="K112" s="59">
        <v>0</v>
      </c>
      <c r="L112" s="17">
        <v>97.406063628996279</v>
      </c>
      <c r="M112" s="18">
        <v>1.9770472106333876</v>
      </c>
      <c r="N112" s="82"/>
      <c r="O112" s="58"/>
      <c r="P112" s="58"/>
      <c r="Q112" s="58"/>
      <c r="R112" s="59">
        <v>97.406063628996279</v>
      </c>
      <c r="S112" s="22">
        <f t="shared" si="2"/>
        <v>97.406063628996279</v>
      </c>
    </row>
    <row r="113" spans="1:19" x14ac:dyDescent="0.25">
      <c r="A113" s="55" t="s">
        <v>405</v>
      </c>
      <c r="B113" s="56">
        <v>0</v>
      </c>
      <c r="C113" s="57"/>
      <c r="D113" s="31"/>
      <c r="E113" s="17">
        <v>0</v>
      </c>
      <c r="F113" s="18"/>
      <c r="G113" s="82"/>
      <c r="H113" s="58"/>
      <c r="I113" s="58"/>
      <c r="J113" s="58"/>
      <c r="K113" s="59">
        <v>0</v>
      </c>
      <c r="L113" s="17">
        <v>97.547949124689239</v>
      </c>
      <c r="M113" s="18">
        <v>1.4838127717464471</v>
      </c>
      <c r="N113" s="82"/>
      <c r="O113" s="58"/>
      <c r="P113" s="58"/>
      <c r="Q113" s="58"/>
      <c r="R113" s="59">
        <v>97.547949124689239</v>
      </c>
      <c r="S113" s="22">
        <f t="shared" si="2"/>
        <v>97.547949124689239</v>
      </c>
    </row>
    <row r="114" spans="1:19" x14ac:dyDescent="0.25">
      <c r="A114" s="60" t="s">
        <v>406</v>
      </c>
      <c r="B114" s="56">
        <v>0</v>
      </c>
      <c r="C114" s="57"/>
      <c r="D114" s="31"/>
      <c r="E114" s="17">
        <v>0</v>
      </c>
      <c r="F114" s="18"/>
      <c r="G114" s="82"/>
      <c r="H114" s="58"/>
      <c r="I114" s="58"/>
      <c r="J114" s="58"/>
      <c r="K114" s="59">
        <v>0</v>
      </c>
      <c r="L114" s="17">
        <v>95.639671309413913</v>
      </c>
      <c r="M114" s="18">
        <v>1.8324137084793326</v>
      </c>
      <c r="N114" s="82"/>
      <c r="O114" s="58"/>
      <c r="P114" s="58"/>
      <c r="Q114" s="58"/>
      <c r="R114" s="59">
        <v>95.639671309413913</v>
      </c>
      <c r="S114" s="22">
        <f t="shared" si="2"/>
        <v>95.639671309413913</v>
      </c>
    </row>
    <row r="115" spans="1:19" x14ac:dyDescent="0.25">
      <c r="A115" s="60" t="s">
        <v>407</v>
      </c>
      <c r="B115" s="56">
        <v>0</v>
      </c>
      <c r="C115" s="57"/>
      <c r="D115" s="31"/>
      <c r="E115" s="17">
        <v>0</v>
      </c>
      <c r="F115" s="18"/>
      <c r="G115" s="82"/>
      <c r="H115" s="58"/>
      <c r="I115" s="58"/>
      <c r="J115" s="58"/>
      <c r="K115" s="59">
        <v>0</v>
      </c>
      <c r="L115" s="17">
        <v>96.400165457824755</v>
      </c>
      <c r="M115" s="18">
        <v>1.6575286809334102</v>
      </c>
      <c r="N115" s="82"/>
      <c r="O115" s="58"/>
      <c r="P115" s="58"/>
      <c r="Q115" s="58"/>
      <c r="R115" s="59">
        <v>96.400165457824755</v>
      </c>
      <c r="S115" s="22">
        <f t="shared" si="2"/>
        <v>96.400165457824755</v>
      </c>
    </row>
    <row r="116" spans="1:19" x14ac:dyDescent="0.25">
      <c r="A116" s="60" t="s">
        <v>408</v>
      </c>
      <c r="B116" s="56">
        <v>0</v>
      </c>
      <c r="C116" s="57"/>
      <c r="D116" s="31"/>
      <c r="E116" s="17">
        <v>0</v>
      </c>
      <c r="F116" s="18"/>
      <c r="G116" s="82"/>
      <c r="H116" s="58"/>
      <c r="I116" s="58"/>
      <c r="J116" s="58"/>
      <c r="K116" s="59">
        <v>0</v>
      </c>
      <c r="L116" s="17">
        <v>99.116059529897143</v>
      </c>
      <c r="M116" s="18">
        <v>1.7164367236943694</v>
      </c>
      <c r="N116" s="82"/>
      <c r="O116" s="58"/>
      <c r="P116" s="58"/>
      <c r="Q116" s="58"/>
      <c r="R116" s="59">
        <v>99.116059529897143</v>
      </c>
      <c r="S116" s="22">
        <f t="shared" si="2"/>
        <v>99.116059529897143</v>
      </c>
    </row>
    <row r="117" spans="1:19" x14ac:dyDescent="0.25">
      <c r="A117" s="60" t="s">
        <v>409</v>
      </c>
      <c r="B117" s="56">
        <v>0</v>
      </c>
      <c r="C117" s="57"/>
      <c r="D117" s="31"/>
      <c r="E117" s="17">
        <v>0</v>
      </c>
      <c r="F117" s="18"/>
      <c r="G117" s="82"/>
      <c r="H117" s="58"/>
      <c r="I117" s="58"/>
      <c r="J117" s="58"/>
      <c r="K117" s="59">
        <v>0</v>
      </c>
      <c r="L117" s="17">
        <v>95.830916995680994</v>
      </c>
      <c r="M117" s="18">
        <v>2.0794235372999212</v>
      </c>
      <c r="N117" s="82"/>
      <c r="O117" s="58"/>
      <c r="P117" s="58"/>
      <c r="Q117" s="58"/>
      <c r="R117" s="59">
        <v>95.830916995680994</v>
      </c>
      <c r="S117" s="22">
        <f t="shared" si="2"/>
        <v>95.830916995680994</v>
      </c>
    </row>
    <row r="118" spans="1:19" x14ac:dyDescent="0.25">
      <c r="A118" s="60" t="s">
        <v>410</v>
      </c>
      <c r="B118" s="56">
        <v>0</v>
      </c>
      <c r="C118" s="57"/>
      <c r="D118" s="31"/>
      <c r="E118" s="17">
        <v>0</v>
      </c>
      <c r="F118" s="18"/>
      <c r="G118" s="82"/>
      <c r="H118" s="58"/>
      <c r="I118" s="58"/>
      <c r="J118" s="58"/>
      <c r="K118" s="59">
        <v>0</v>
      </c>
      <c r="L118" s="17">
        <v>97.047691320355668</v>
      </c>
      <c r="M118" s="18">
        <v>1.6600065031240681</v>
      </c>
      <c r="N118" s="82"/>
      <c r="O118" s="58"/>
      <c r="P118" s="58"/>
      <c r="Q118" s="58"/>
      <c r="R118" s="59">
        <v>97.047691320355668</v>
      </c>
      <c r="S118" s="22">
        <f t="shared" si="2"/>
        <v>97.047691320355668</v>
      </c>
    </row>
    <row r="119" spans="1:19" x14ac:dyDescent="0.25">
      <c r="A119" s="55" t="s">
        <v>411</v>
      </c>
      <c r="B119" s="56">
        <v>0</v>
      </c>
      <c r="C119" s="57"/>
      <c r="D119" s="31"/>
      <c r="E119" s="17">
        <v>0</v>
      </c>
      <c r="F119" s="18"/>
      <c r="G119" s="82"/>
      <c r="H119" s="58"/>
      <c r="I119" s="58"/>
      <c r="J119" s="58"/>
      <c r="K119" s="59">
        <v>0</v>
      </c>
      <c r="L119" s="17">
        <v>0</v>
      </c>
      <c r="M119" s="18"/>
      <c r="N119" s="82"/>
      <c r="O119" s="58"/>
      <c r="P119" s="58"/>
      <c r="Q119" s="58"/>
      <c r="R119" s="59">
        <v>0</v>
      </c>
      <c r="S119" s="23"/>
    </row>
    <row r="120" spans="1:19" x14ac:dyDescent="0.25">
      <c r="A120" s="55" t="s">
        <v>412</v>
      </c>
      <c r="B120" s="56">
        <v>0</v>
      </c>
      <c r="C120" s="57"/>
      <c r="D120" s="31"/>
      <c r="E120" s="17">
        <v>0</v>
      </c>
      <c r="F120" s="18"/>
      <c r="G120" s="82"/>
      <c r="H120" s="58"/>
      <c r="I120" s="58"/>
      <c r="J120" s="58"/>
      <c r="K120" s="59">
        <v>0</v>
      </c>
      <c r="L120" s="17">
        <v>93.438897154322191</v>
      </c>
      <c r="M120" s="18">
        <v>1.305125802486252</v>
      </c>
      <c r="N120" s="82"/>
      <c r="O120" s="58"/>
      <c r="P120" s="58"/>
      <c r="Q120" s="58"/>
      <c r="R120" s="59">
        <v>93.438897154322191</v>
      </c>
      <c r="S120" s="22">
        <f t="shared" si="2"/>
        <v>93.438897154322191</v>
      </c>
    </row>
    <row r="121" spans="1:19" x14ac:dyDescent="0.25">
      <c r="A121" s="55" t="s">
        <v>413</v>
      </c>
      <c r="B121" s="56">
        <v>0</v>
      </c>
      <c r="C121" s="57"/>
      <c r="D121" s="31"/>
      <c r="E121" s="17">
        <v>0</v>
      </c>
      <c r="F121" s="18"/>
      <c r="G121" s="82"/>
      <c r="H121" s="58"/>
      <c r="I121" s="58"/>
      <c r="J121" s="58"/>
      <c r="K121" s="59">
        <v>0</v>
      </c>
      <c r="L121" s="17">
        <v>94.852207912247266</v>
      </c>
      <c r="M121" s="18">
        <v>2.0258685918382993</v>
      </c>
      <c r="N121" s="82"/>
      <c r="O121" s="58"/>
      <c r="P121" s="58"/>
      <c r="Q121" s="58"/>
      <c r="R121" s="59">
        <v>94.852207912247266</v>
      </c>
      <c r="S121" s="22">
        <f t="shared" si="2"/>
        <v>94.852207912247266</v>
      </c>
    </row>
    <row r="122" spans="1:19" x14ac:dyDescent="0.25">
      <c r="A122" s="60" t="s">
        <v>414</v>
      </c>
      <c r="B122" s="56">
        <v>0</v>
      </c>
      <c r="C122" s="57"/>
      <c r="D122" s="31"/>
      <c r="E122" s="17">
        <v>0</v>
      </c>
      <c r="F122" s="18"/>
      <c r="G122" s="82"/>
      <c r="H122" s="58"/>
      <c r="I122" s="58"/>
      <c r="J122" s="58"/>
      <c r="K122" s="59">
        <v>0</v>
      </c>
      <c r="L122" s="17">
        <v>96.11901825393106</v>
      </c>
      <c r="M122" s="18">
        <v>1.7840846444732585</v>
      </c>
      <c r="N122" s="82"/>
      <c r="O122" s="58"/>
      <c r="P122" s="58"/>
      <c r="Q122" s="58"/>
      <c r="R122" s="59">
        <v>96.11901825393106</v>
      </c>
      <c r="S122" s="22">
        <f t="shared" si="2"/>
        <v>96.11901825393106</v>
      </c>
    </row>
    <row r="123" spans="1:19" x14ac:dyDescent="0.25">
      <c r="A123" s="55" t="s">
        <v>415</v>
      </c>
      <c r="B123" s="56">
        <v>0</v>
      </c>
      <c r="C123" s="57"/>
      <c r="D123" s="31"/>
      <c r="E123" s="17">
        <v>0</v>
      </c>
      <c r="F123" s="18"/>
      <c r="G123" s="82"/>
      <c r="H123" s="58"/>
      <c r="I123" s="58"/>
      <c r="J123" s="58"/>
      <c r="K123" s="59">
        <v>0</v>
      </c>
      <c r="L123" s="17">
        <v>92.416908328885825</v>
      </c>
      <c r="M123" s="18">
        <v>2.3653192481561796</v>
      </c>
      <c r="N123" s="82"/>
      <c r="O123" s="58"/>
      <c r="P123" s="58"/>
      <c r="Q123" s="58"/>
      <c r="R123" s="59">
        <v>92.416908328885825</v>
      </c>
      <c r="S123" s="22">
        <f t="shared" si="2"/>
        <v>92.416908328885825</v>
      </c>
    </row>
    <row r="124" spans="1:19" x14ac:dyDescent="0.25">
      <c r="A124" s="60" t="s">
        <v>416</v>
      </c>
      <c r="B124" s="56">
        <v>0</v>
      </c>
      <c r="C124" s="57"/>
      <c r="D124" s="31"/>
      <c r="E124" s="17">
        <v>0</v>
      </c>
      <c r="F124" s="18"/>
      <c r="G124" s="82"/>
      <c r="H124" s="58"/>
      <c r="I124" s="58"/>
      <c r="J124" s="58"/>
      <c r="K124" s="59">
        <v>0</v>
      </c>
      <c r="L124" s="17">
        <v>97.935677400467924</v>
      </c>
      <c r="M124" s="18">
        <v>1.4751427692149315</v>
      </c>
      <c r="N124" s="82"/>
      <c r="O124" s="58"/>
      <c r="P124" s="58"/>
      <c r="Q124" s="58"/>
      <c r="R124" s="59">
        <v>97.935677400467924</v>
      </c>
      <c r="S124" s="22">
        <f t="shared" si="2"/>
        <v>97.935677400467924</v>
      </c>
    </row>
    <row r="125" spans="1:19" x14ac:dyDescent="0.25">
      <c r="A125" s="60" t="s">
        <v>417</v>
      </c>
      <c r="B125" s="56">
        <v>0</v>
      </c>
      <c r="C125" s="57"/>
      <c r="D125" s="31"/>
      <c r="E125" s="17">
        <v>0</v>
      </c>
      <c r="F125" s="18"/>
      <c r="G125" s="82"/>
      <c r="H125" s="58"/>
      <c r="I125" s="58"/>
      <c r="J125" s="58"/>
      <c r="K125" s="59">
        <v>0</v>
      </c>
      <c r="L125" s="17">
        <v>97.341186421635769</v>
      </c>
      <c r="M125" s="18">
        <v>3.2428847007947472</v>
      </c>
      <c r="N125" s="82"/>
      <c r="O125" s="58"/>
      <c r="P125" s="58"/>
      <c r="Q125" s="58"/>
      <c r="R125" s="59">
        <v>97.341186421635769</v>
      </c>
      <c r="S125" s="22">
        <f t="shared" si="2"/>
        <v>97.341186421635769</v>
      </c>
    </row>
    <row r="126" spans="1:19" x14ac:dyDescent="0.25">
      <c r="A126" s="60" t="s">
        <v>418</v>
      </c>
      <c r="B126" s="56">
        <v>0</v>
      </c>
      <c r="C126" s="57"/>
      <c r="D126" s="31"/>
      <c r="E126" s="17">
        <v>0</v>
      </c>
      <c r="F126" s="18"/>
      <c r="G126" s="82"/>
      <c r="H126" s="58"/>
      <c r="I126" s="58"/>
      <c r="J126" s="58"/>
      <c r="K126" s="59">
        <v>0</v>
      </c>
      <c r="L126" s="17">
        <v>94.71486855739181</v>
      </c>
      <c r="M126" s="18">
        <v>2.4315587185761043</v>
      </c>
      <c r="N126" s="82"/>
      <c r="O126" s="58"/>
      <c r="P126" s="58"/>
      <c r="Q126" s="58"/>
      <c r="R126" s="59">
        <v>94.71486855739181</v>
      </c>
      <c r="S126" s="22">
        <f t="shared" si="2"/>
        <v>94.71486855739181</v>
      </c>
    </row>
    <row r="127" spans="1:19" x14ac:dyDescent="0.25">
      <c r="A127" s="60" t="s">
        <v>419</v>
      </c>
      <c r="B127" s="56">
        <v>0</v>
      </c>
      <c r="C127" s="57"/>
      <c r="D127" s="31"/>
      <c r="E127" s="17">
        <v>0</v>
      </c>
      <c r="F127" s="18"/>
      <c r="G127" s="82"/>
      <c r="H127" s="58"/>
      <c r="I127" s="58"/>
      <c r="J127" s="58"/>
      <c r="K127" s="59">
        <v>0</v>
      </c>
      <c r="L127" s="17">
        <v>94.659185715686576</v>
      </c>
      <c r="M127" s="18">
        <v>2.2915553531903412</v>
      </c>
      <c r="N127" s="82"/>
      <c r="O127" s="58"/>
      <c r="P127" s="58"/>
      <c r="Q127" s="58"/>
      <c r="R127" s="59">
        <v>94.659185715686576</v>
      </c>
      <c r="S127" s="22">
        <f t="shared" si="2"/>
        <v>94.659185715686576</v>
      </c>
    </row>
    <row r="128" spans="1:19" x14ac:dyDescent="0.25">
      <c r="A128" s="60" t="s">
        <v>420</v>
      </c>
      <c r="B128" s="56">
        <v>0</v>
      </c>
      <c r="C128" s="57"/>
      <c r="D128" s="31"/>
      <c r="E128" s="17">
        <v>0</v>
      </c>
      <c r="F128" s="18"/>
      <c r="G128" s="82"/>
      <c r="H128" s="58"/>
      <c r="I128" s="58"/>
      <c r="J128" s="58"/>
      <c r="K128" s="59">
        <v>0</v>
      </c>
      <c r="L128" s="17">
        <v>94.126722814051035</v>
      </c>
      <c r="M128" s="18">
        <v>3.2417373917875718</v>
      </c>
      <c r="N128" s="82"/>
      <c r="O128" s="58"/>
      <c r="P128" s="58"/>
      <c r="Q128" s="58"/>
      <c r="R128" s="59">
        <v>94.126722814051035</v>
      </c>
      <c r="S128" s="22">
        <f t="shared" si="2"/>
        <v>94.126722814051035</v>
      </c>
    </row>
    <row r="129" spans="1:19" x14ac:dyDescent="0.25">
      <c r="A129" s="60" t="s">
        <v>421</v>
      </c>
      <c r="B129" s="56">
        <v>0</v>
      </c>
      <c r="C129" s="57"/>
      <c r="D129" s="31"/>
      <c r="E129" s="17">
        <v>0</v>
      </c>
      <c r="F129" s="18"/>
      <c r="G129" s="82"/>
      <c r="H129" s="58"/>
      <c r="I129" s="58"/>
      <c r="J129" s="58"/>
      <c r="K129" s="59">
        <v>0</v>
      </c>
      <c r="L129" s="17">
        <v>83.263667050401054</v>
      </c>
      <c r="M129" s="18">
        <v>3.9618316302716097</v>
      </c>
      <c r="N129" s="82"/>
      <c r="O129" s="58"/>
      <c r="P129" s="58"/>
      <c r="Q129" s="58"/>
      <c r="R129" s="59">
        <v>83.263667050401054</v>
      </c>
      <c r="S129" s="22">
        <f t="shared" si="2"/>
        <v>83.263667050401054</v>
      </c>
    </row>
    <row r="130" spans="1:19" x14ac:dyDescent="0.25">
      <c r="A130" s="60" t="s">
        <v>422</v>
      </c>
      <c r="B130" s="56">
        <v>0</v>
      </c>
      <c r="C130" s="57"/>
      <c r="D130" s="31"/>
      <c r="E130" s="17">
        <v>0</v>
      </c>
      <c r="F130" s="18"/>
      <c r="G130" s="82"/>
      <c r="H130" s="58"/>
      <c r="I130" s="58"/>
      <c r="J130" s="58"/>
      <c r="K130" s="59">
        <v>0</v>
      </c>
      <c r="L130" s="17">
        <v>78.530126650693532</v>
      </c>
      <c r="M130" s="18">
        <v>3.1030580729417019</v>
      </c>
      <c r="N130" s="82"/>
      <c r="O130" s="58"/>
      <c r="P130" s="58"/>
      <c r="Q130" s="58"/>
      <c r="R130" s="59">
        <v>78.530126650693532</v>
      </c>
      <c r="S130" s="22">
        <f t="shared" si="2"/>
        <v>78.530126650693532</v>
      </c>
    </row>
    <row r="131" spans="1:19" x14ac:dyDescent="0.25">
      <c r="A131" s="60" t="s">
        <v>423</v>
      </c>
      <c r="B131" s="56">
        <v>0</v>
      </c>
      <c r="C131" s="57"/>
      <c r="D131" s="31"/>
      <c r="E131" s="17">
        <v>0</v>
      </c>
      <c r="F131" s="18"/>
      <c r="G131" s="82"/>
      <c r="H131" s="58"/>
      <c r="I131" s="58"/>
      <c r="J131" s="58"/>
      <c r="K131" s="59">
        <v>0</v>
      </c>
      <c r="L131" s="17">
        <v>75.802791362191371</v>
      </c>
      <c r="M131" s="18">
        <v>3.7034014068776799</v>
      </c>
      <c r="N131" s="82"/>
      <c r="O131" s="58"/>
      <c r="P131" s="58"/>
      <c r="Q131" s="58"/>
      <c r="R131" s="59">
        <v>75.802791362191371</v>
      </c>
      <c r="S131" s="22">
        <f t="shared" si="2"/>
        <v>75.802791362191371</v>
      </c>
    </row>
    <row r="132" spans="1:19" x14ac:dyDescent="0.25">
      <c r="A132" s="60" t="s">
        <v>424</v>
      </c>
      <c r="B132" s="56">
        <v>0</v>
      </c>
      <c r="C132" s="57"/>
      <c r="D132" s="31"/>
      <c r="E132" s="17">
        <v>0</v>
      </c>
      <c r="F132" s="18"/>
      <c r="G132" s="82"/>
      <c r="H132" s="58"/>
      <c r="I132" s="58"/>
      <c r="J132" s="58"/>
      <c r="K132" s="59">
        <v>0</v>
      </c>
      <c r="L132" s="17">
        <v>67.367844701271011</v>
      </c>
      <c r="M132" s="18">
        <v>5.2704010354961843</v>
      </c>
      <c r="N132" s="82"/>
      <c r="O132" s="58"/>
      <c r="P132" s="58"/>
      <c r="Q132" s="58"/>
      <c r="R132" s="59">
        <v>67.367844701271011</v>
      </c>
      <c r="S132" s="22">
        <f t="shared" si="2"/>
        <v>67.367844701271011</v>
      </c>
    </row>
    <row r="133" spans="1:19" x14ac:dyDescent="0.25">
      <c r="A133" s="60" t="s">
        <v>425</v>
      </c>
      <c r="B133" s="56">
        <v>0</v>
      </c>
      <c r="C133" s="57"/>
      <c r="D133" s="31"/>
      <c r="E133" s="17">
        <v>0</v>
      </c>
      <c r="F133" s="18"/>
      <c r="G133" s="82"/>
      <c r="H133" s="58"/>
      <c r="I133" s="58"/>
      <c r="J133" s="58"/>
      <c r="K133" s="59">
        <v>0</v>
      </c>
      <c r="L133" s="17">
        <v>64.750992542588492</v>
      </c>
      <c r="M133" s="18">
        <v>6.9975948064844067</v>
      </c>
      <c r="N133" s="82"/>
      <c r="O133" s="58"/>
      <c r="P133" s="58"/>
      <c r="Q133" s="58"/>
      <c r="R133" s="59">
        <v>64.750992542588492</v>
      </c>
      <c r="S133" s="22">
        <f t="shared" si="2"/>
        <v>64.750992542588492</v>
      </c>
    </row>
    <row r="134" spans="1:19" ht="15.75" thickBot="1" x14ac:dyDescent="0.3">
      <c r="A134" s="60" t="s">
        <v>426</v>
      </c>
      <c r="B134" s="64">
        <v>62.960568152544163</v>
      </c>
      <c r="C134" s="65"/>
      <c r="D134" s="65"/>
      <c r="E134" s="48">
        <v>62.028504922774566</v>
      </c>
      <c r="F134" s="52">
        <v>5.9003532717707747</v>
      </c>
      <c r="G134" s="65"/>
      <c r="H134" s="65"/>
      <c r="I134" s="65"/>
      <c r="J134" s="65"/>
      <c r="K134" s="65"/>
      <c r="L134" s="36">
        <v>92.989393676138931</v>
      </c>
      <c r="M134" s="52">
        <v>6.2679609831326086</v>
      </c>
      <c r="N134" s="65"/>
      <c r="O134" s="65"/>
      <c r="P134" s="65"/>
      <c r="Q134" s="65"/>
      <c r="R134" s="50">
        <v>92.989393676138931</v>
      </c>
      <c r="S134" s="66" t="s">
        <v>322</v>
      </c>
    </row>
    <row r="135" spans="1:19" ht="15.75" thickBot="1" x14ac:dyDescent="0.3"/>
    <row r="136" spans="1:19" x14ac:dyDescent="0.25">
      <c r="B136" s="4"/>
      <c r="C136" s="5" t="s">
        <v>495</v>
      </c>
      <c r="D136" s="6"/>
      <c r="E136" s="83" t="s">
        <v>496</v>
      </c>
      <c r="F136" s="84"/>
      <c r="G136" s="84"/>
      <c r="H136" s="84"/>
      <c r="I136" s="84"/>
      <c r="J136" s="84"/>
      <c r="K136" s="85"/>
      <c r="L136" s="83" t="s">
        <v>497</v>
      </c>
      <c r="M136" s="84"/>
      <c r="N136" s="84"/>
      <c r="O136" s="84"/>
      <c r="P136" s="84"/>
      <c r="Q136" s="84"/>
      <c r="R136" s="85"/>
      <c r="S136" s="88" t="s">
        <v>501</v>
      </c>
    </row>
    <row r="137" spans="1:19" x14ac:dyDescent="0.25">
      <c r="B137" s="90" t="s">
        <v>299</v>
      </c>
      <c r="C137" s="90" t="s">
        <v>300</v>
      </c>
      <c r="D137" s="91" t="s">
        <v>301</v>
      </c>
      <c r="E137" s="86" t="s">
        <v>292</v>
      </c>
      <c r="F137" s="87"/>
      <c r="G137" s="87" t="s">
        <v>293</v>
      </c>
      <c r="H137" s="87"/>
      <c r="I137" s="87" t="s">
        <v>294</v>
      </c>
      <c r="J137" s="87"/>
      <c r="K137" s="7" t="s">
        <v>295</v>
      </c>
      <c r="L137" s="86" t="s">
        <v>296</v>
      </c>
      <c r="M137" s="87"/>
      <c r="N137" s="87" t="s">
        <v>297</v>
      </c>
      <c r="O137" s="87"/>
      <c r="P137" s="87" t="s">
        <v>298</v>
      </c>
      <c r="Q137" s="87"/>
      <c r="R137" s="9" t="s">
        <v>295</v>
      </c>
      <c r="S137" s="89"/>
    </row>
    <row r="138" spans="1:19" x14ac:dyDescent="0.25">
      <c r="B138" s="90"/>
      <c r="C138" s="90"/>
      <c r="D138" s="91"/>
      <c r="E138" s="10" t="s">
        <v>302</v>
      </c>
      <c r="F138" s="11" t="s">
        <v>303</v>
      </c>
      <c r="G138" s="11" t="s">
        <v>302</v>
      </c>
      <c r="H138" s="11" t="s">
        <v>303</v>
      </c>
      <c r="I138" s="11" t="s">
        <v>302</v>
      </c>
      <c r="J138" s="11" t="s">
        <v>303</v>
      </c>
      <c r="K138" s="12" t="s">
        <v>304</v>
      </c>
      <c r="L138" s="10" t="s">
        <v>302</v>
      </c>
      <c r="M138" s="11" t="s">
        <v>303</v>
      </c>
      <c r="N138" s="11" t="s">
        <v>302</v>
      </c>
      <c r="O138" s="11" t="s">
        <v>303</v>
      </c>
      <c r="P138" s="11" t="s">
        <v>302</v>
      </c>
      <c r="Q138" s="11" t="s">
        <v>303</v>
      </c>
      <c r="R138" s="11" t="s">
        <v>302</v>
      </c>
      <c r="S138" s="8" t="s">
        <v>304</v>
      </c>
    </row>
    <row r="139" spans="1:19" x14ac:dyDescent="0.25">
      <c r="A139" s="67" t="s">
        <v>427</v>
      </c>
      <c r="B139" s="14"/>
      <c r="C139" s="15"/>
      <c r="D139" s="16"/>
      <c r="E139" s="17"/>
      <c r="F139" s="18"/>
      <c r="G139" s="19"/>
      <c r="H139" s="18"/>
      <c r="I139" s="20"/>
      <c r="J139" s="18"/>
      <c r="K139" s="21">
        <f>E139+G139+I139</f>
        <v>0</v>
      </c>
      <c r="L139" s="17"/>
      <c r="M139" s="18"/>
      <c r="N139" s="19">
        <v>103.0244719905354</v>
      </c>
      <c r="O139" s="18">
        <v>19.888542967942119</v>
      </c>
      <c r="P139" s="20"/>
      <c r="Q139" s="18"/>
      <c r="R139" s="68">
        <f>L139+N139+P139</f>
        <v>103.0244719905354</v>
      </c>
      <c r="S139" s="22">
        <f>R139-K139</f>
        <v>103.0244719905354</v>
      </c>
    </row>
    <row r="140" spans="1:19" x14ac:dyDescent="0.25">
      <c r="A140" s="67" t="s">
        <v>428</v>
      </c>
      <c r="B140" s="14"/>
      <c r="C140" s="15"/>
      <c r="D140" s="16"/>
      <c r="E140" s="17"/>
      <c r="F140" s="18"/>
      <c r="G140" s="19"/>
      <c r="H140" s="18"/>
      <c r="I140" s="20"/>
      <c r="J140" s="18"/>
      <c r="K140" s="21">
        <f t="shared" ref="K140:K206" si="3">E140+G140+I140</f>
        <v>0</v>
      </c>
      <c r="L140" s="17"/>
      <c r="M140" s="18"/>
      <c r="N140" s="19">
        <v>98.556773336550691</v>
      </c>
      <c r="O140" s="18">
        <v>4.3427225125788702</v>
      </c>
      <c r="P140" s="20"/>
      <c r="Q140" s="18"/>
      <c r="R140" s="68">
        <f t="shared" ref="R140:R203" si="4">L140+N140+P140</f>
        <v>98.556773336550691</v>
      </c>
      <c r="S140" s="22">
        <f t="shared" ref="S140:S194" si="5">R140-K140</f>
        <v>98.556773336550691</v>
      </c>
    </row>
    <row r="141" spans="1:19" x14ac:dyDescent="0.25">
      <c r="A141" s="67" t="s">
        <v>429</v>
      </c>
      <c r="B141" s="14"/>
      <c r="C141" s="15"/>
      <c r="D141" s="16"/>
      <c r="E141" s="17"/>
      <c r="F141" s="18"/>
      <c r="G141" s="19"/>
      <c r="H141" s="18"/>
      <c r="I141" s="20"/>
      <c r="J141" s="18"/>
      <c r="K141" s="21">
        <f t="shared" si="3"/>
        <v>0</v>
      </c>
      <c r="L141" s="17"/>
      <c r="M141" s="18"/>
      <c r="N141" s="19">
        <v>131.97883143682654</v>
      </c>
      <c r="O141" s="18">
        <v>44.666283564164587</v>
      </c>
      <c r="P141" s="20"/>
      <c r="Q141" s="18"/>
      <c r="R141" s="68">
        <f t="shared" si="4"/>
        <v>131.97883143682654</v>
      </c>
      <c r="S141" s="22">
        <f t="shared" si="5"/>
        <v>131.97883143682654</v>
      </c>
    </row>
    <row r="142" spans="1:19" x14ac:dyDescent="0.25">
      <c r="A142" s="67" t="s">
        <v>430</v>
      </c>
      <c r="B142" s="14"/>
      <c r="C142" s="63">
        <v>87.31000646434866</v>
      </c>
      <c r="D142" s="16"/>
      <c r="E142" s="17"/>
      <c r="F142" s="18"/>
      <c r="G142" s="63">
        <v>54.710407672055545</v>
      </c>
      <c r="H142" s="18">
        <v>3.4955414406141192</v>
      </c>
      <c r="I142" s="20"/>
      <c r="J142" s="18"/>
      <c r="K142" s="21">
        <f t="shared" si="3"/>
        <v>54.710407672055545</v>
      </c>
      <c r="L142" s="17"/>
      <c r="M142" s="18"/>
      <c r="N142" s="63">
        <v>51.326522324513142</v>
      </c>
      <c r="O142" s="18">
        <v>6.8339085661325214</v>
      </c>
      <c r="P142" s="20"/>
      <c r="Q142" s="18"/>
      <c r="R142" s="68">
        <f t="shared" si="4"/>
        <v>51.326522324513142</v>
      </c>
      <c r="S142" s="69" t="s">
        <v>322</v>
      </c>
    </row>
    <row r="143" spans="1:19" x14ac:dyDescent="0.25">
      <c r="A143" s="67" t="s">
        <v>431</v>
      </c>
      <c r="B143" s="14"/>
      <c r="C143" s="63">
        <v>97.473376303921867</v>
      </c>
      <c r="D143" s="16"/>
      <c r="E143" s="17"/>
      <c r="F143" s="18"/>
      <c r="G143" s="63">
        <v>101.65904574081787</v>
      </c>
      <c r="H143" s="18">
        <v>4.5893821348244108</v>
      </c>
      <c r="I143" s="20"/>
      <c r="J143" s="18"/>
      <c r="K143" s="21">
        <f t="shared" si="3"/>
        <v>101.65904574081787</v>
      </c>
      <c r="L143" s="17"/>
      <c r="M143" s="18"/>
      <c r="N143" s="63">
        <v>100.6406304629129</v>
      </c>
      <c r="O143" s="18">
        <v>2.6623183438609019</v>
      </c>
      <c r="P143" s="20"/>
      <c r="Q143" s="18"/>
      <c r="R143" s="68">
        <f t="shared" si="4"/>
        <v>100.6406304629129</v>
      </c>
      <c r="S143" s="69" t="s">
        <v>322</v>
      </c>
    </row>
    <row r="144" spans="1:19" x14ac:dyDescent="0.25">
      <c r="A144" s="67" t="s">
        <v>432</v>
      </c>
      <c r="B144" s="14"/>
      <c r="C144" s="63">
        <v>94.285995678594304</v>
      </c>
      <c r="D144" s="16"/>
      <c r="E144" s="17"/>
      <c r="F144" s="18"/>
      <c r="G144" s="63">
        <v>64.782574135106799</v>
      </c>
      <c r="H144" s="18">
        <v>4.310156893304872</v>
      </c>
      <c r="I144" s="20"/>
      <c r="J144" s="18"/>
      <c r="K144" s="21">
        <f t="shared" si="3"/>
        <v>64.782574135106799</v>
      </c>
      <c r="L144" s="17"/>
      <c r="M144" s="18"/>
      <c r="N144" s="63">
        <v>55.440014585038341</v>
      </c>
      <c r="O144" s="18">
        <v>16.110591870681723</v>
      </c>
      <c r="P144" s="20"/>
      <c r="Q144" s="18"/>
      <c r="R144" s="68">
        <f t="shared" si="4"/>
        <v>55.440014585038341</v>
      </c>
      <c r="S144" s="69" t="s">
        <v>322</v>
      </c>
    </row>
    <row r="145" spans="1:19" x14ac:dyDescent="0.25">
      <c r="A145" s="70" t="s">
        <v>433</v>
      </c>
      <c r="B145" s="14"/>
      <c r="C145" s="15"/>
      <c r="D145" s="16"/>
      <c r="E145" s="17"/>
      <c r="F145" s="18"/>
      <c r="G145" s="19"/>
      <c r="H145" s="18"/>
      <c r="I145" s="20"/>
      <c r="J145" s="18"/>
      <c r="K145" s="21">
        <f t="shared" si="3"/>
        <v>0</v>
      </c>
      <c r="L145" s="17"/>
      <c r="M145" s="18"/>
      <c r="N145" s="19">
        <v>14.243797122634936</v>
      </c>
      <c r="O145" s="18">
        <v>12.346910543745551</v>
      </c>
      <c r="P145" s="20">
        <v>41.428691244992855</v>
      </c>
      <c r="Q145" s="18">
        <v>51.380445333114885</v>
      </c>
      <c r="R145" s="68">
        <f t="shared" si="4"/>
        <v>55.672488367627793</v>
      </c>
      <c r="S145" s="22">
        <f t="shared" si="5"/>
        <v>55.672488367627793</v>
      </c>
    </row>
    <row r="146" spans="1:19" x14ac:dyDescent="0.25">
      <c r="A146" s="70" t="s">
        <v>434</v>
      </c>
      <c r="B146" s="14"/>
      <c r="C146" s="15"/>
      <c r="D146" s="16"/>
      <c r="E146" s="17"/>
      <c r="F146" s="18"/>
      <c r="G146" s="19"/>
      <c r="H146" s="18"/>
      <c r="I146" s="20"/>
      <c r="J146" s="18"/>
      <c r="K146" s="21">
        <f t="shared" si="3"/>
        <v>0</v>
      </c>
      <c r="L146" s="17"/>
      <c r="M146" s="18"/>
      <c r="N146" s="19">
        <v>221.37343919216332</v>
      </c>
      <c r="O146" s="18">
        <v>43.494647747149038</v>
      </c>
      <c r="P146" s="20">
        <v>68.01708502983638</v>
      </c>
      <c r="Q146" s="18">
        <v>1.0336832674412009</v>
      </c>
      <c r="R146" s="68">
        <f t="shared" si="4"/>
        <v>289.39052422199973</v>
      </c>
      <c r="S146" s="22">
        <f t="shared" si="5"/>
        <v>289.39052422199973</v>
      </c>
    </row>
    <row r="147" spans="1:19" x14ac:dyDescent="0.25">
      <c r="A147" s="70" t="s">
        <v>435</v>
      </c>
      <c r="B147" s="14"/>
      <c r="C147" s="15"/>
      <c r="D147" s="16"/>
      <c r="E147" s="17"/>
      <c r="F147" s="18"/>
      <c r="G147" s="19"/>
      <c r="H147" s="18"/>
      <c r="I147" s="20"/>
      <c r="J147" s="18"/>
      <c r="K147" s="21">
        <f t="shared" si="3"/>
        <v>0</v>
      </c>
      <c r="L147" s="17"/>
      <c r="M147" s="18"/>
      <c r="N147" s="19">
        <v>42.683009425749709</v>
      </c>
      <c r="O147" s="18">
        <v>7.4782682447044628</v>
      </c>
      <c r="R147" s="68">
        <f t="shared" si="4"/>
        <v>42.683009425749709</v>
      </c>
      <c r="S147" s="22">
        <f t="shared" si="5"/>
        <v>42.683009425749709</v>
      </c>
    </row>
    <row r="148" spans="1:19" x14ac:dyDescent="0.25">
      <c r="A148" s="70" t="s">
        <v>436</v>
      </c>
      <c r="B148" s="14"/>
      <c r="C148" s="15"/>
      <c r="D148" s="16"/>
      <c r="E148" s="17"/>
      <c r="F148" s="18"/>
      <c r="G148" s="19"/>
      <c r="H148" s="18"/>
      <c r="I148" s="20"/>
      <c r="J148" s="18"/>
      <c r="K148" s="21">
        <f t="shared" si="3"/>
        <v>0</v>
      </c>
      <c r="L148" s="17"/>
      <c r="M148" s="18"/>
      <c r="P148" s="20">
        <v>431.1235593133236</v>
      </c>
      <c r="Q148" s="18">
        <v>161.5090111935435</v>
      </c>
      <c r="R148" s="68">
        <f t="shared" si="4"/>
        <v>431.1235593133236</v>
      </c>
      <c r="S148" s="22">
        <f t="shared" si="5"/>
        <v>431.1235593133236</v>
      </c>
    </row>
    <row r="149" spans="1:19" x14ac:dyDescent="0.25">
      <c r="A149" s="70" t="s">
        <v>437</v>
      </c>
      <c r="B149" s="14"/>
      <c r="C149" s="15"/>
      <c r="D149" s="16"/>
      <c r="E149" s="17"/>
      <c r="F149" s="18"/>
      <c r="G149" s="19"/>
      <c r="H149" s="18"/>
      <c r="I149" s="20"/>
      <c r="J149" s="18"/>
      <c r="K149" s="21">
        <f t="shared" si="3"/>
        <v>0</v>
      </c>
      <c r="L149" s="17"/>
      <c r="M149" s="18"/>
      <c r="N149" s="19">
        <v>49.318410056050219</v>
      </c>
      <c r="O149" s="18">
        <v>3.6595441193338036</v>
      </c>
      <c r="P149" s="20">
        <v>412.90509502358708</v>
      </c>
      <c r="Q149" s="18">
        <v>260.24101653965192</v>
      </c>
      <c r="R149" s="68">
        <f t="shared" si="4"/>
        <v>462.22350507963728</v>
      </c>
      <c r="S149" s="22">
        <f t="shared" si="5"/>
        <v>462.22350507963728</v>
      </c>
    </row>
    <row r="150" spans="1:19" x14ac:dyDescent="0.25">
      <c r="A150" s="70" t="s">
        <v>438</v>
      </c>
      <c r="B150" s="14"/>
      <c r="C150" s="63">
        <v>1.7931076765259684</v>
      </c>
      <c r="D150" s="16">
        <v>91.002063877218006</v>
      </c>
      <c r="E150" s="17"/>
      <c r="F150" s="18"/>
      <c r="G150" s="63">
        <v>42.178933677907132</v>
      </c>
      <c r="H150" s="18">
        <v>5.4496488172421742</v>
      </c>
      <c r="I150" s="63">
        <v>547.152460680084</v>
      </c>
      <c r="J150" s="18">
        <v>55.418061987460106</v>
      </c>
      <c r="K150" s="21">
        <f t="shared" si="3"/>
        <v>589.33139435799114</v>
      </c>
      <c r="L150" s="17"/>
      <c r="M150" s="18"/>
      <c r="N150" s="63">
        <v>57.50468056030644</v>
      </c>
      <c r="O150" s="18">
        <v>18.578725140813493</v>
      </c>
      <c r="P150" s="63">
        <v>436.54551778252289</v>
      </c>
      <c r="Q150" s="18">
        <v>148.81597649214652</v>
      </c>
      <c r="R150" s="68">
        <f t="shared" si="4"/>
        <v>494.05019834282933</v>
      </c>
      <c r="S150" s="69" t="s">
        <v>322</v>
      </c>
    </row>
    <row r="151" spans="1:19" x14ac:dyDescent="0.25">
      <c r="A151" s="70" t="s">
        <v>439</v>
      </c>
      <c r="B151" s="14"/>
      <c r="C151" s="63">
        <v>66.900768250797583</v>
      </c>
      <c r="D151" s="16"/>
      <c r="E151" s="17"/>
      <c r="F151" s="18"/>
      <c r="G151" s="63">
        <v>201.32790061623936</v>
      </c>
      <c r="H151" s="18">
        <v>19.630230222589855</v>
      </c>
      <c r="I151" s="63"/>
      <c r="J151" s="18"/>
      <c r="K151" s="21">
        <f t="shared" si="3"/>
        <v>201.32790061623936</v>
      </c>
      <c r="L151" s="17"/>
      <c r="M151" s="18"/>
      <c r="N151" s="63">
        <v>202.72627329779576</v>
      </c>
      <c r="O151" s="18">
        <v>19.446215384159821</v>
      </c>
      <c r="P151" s="63"/>
      <c r="Q151" s="18"/>
      <c r="R151" s="68">
        <f t="shared" si="4"/>
        <v>202.72627329779576</v>
      </c>
      <c r="S151" s="69" t="s">
        <v>322</v>
      </c>
    </row>
    <row r="152" spans="1:19" x14ac:dyDescent="0.25">
      <c r="A152" s="71" t="s">
        <v>440</v>
      </c>
      <c r="B152" s="72"/>
      <c r="C152" s="15"/>
      <c r="D152" s="16"/>
      <c r="E152" s="17"/>
      <c r="F152" s="18"/>
      <c r="G152" s="19"/>
      <c r="H152" s="18"/>
      <c r="I152" s="20"/>
      <c r="J152" s="18"/>
      <c r="K152" s="21">
        <f t="shared" si="3"/>
        <v>0</v>
      </c>
      <c r="L152" s="17"/>
      <c r="M152" s="18"/>
      <c r="N152" s="19"/>
      <c r="O152" s="18"/>
      <c r="P152" s="20"/>
      <c r="Q152" s="18"/>
      <c r="R152" s="68">
        <f t="shared" si="4"/>
        <v>0</v>
      </c>
      <c r="S152" s="22">
        <f t="shared" si="5"/>
        <v>0</v>
      </c>
    </row>
    <row r="153" spans="1:19" x14ac:dyDescent="0.25">
      <c r="A153" s="71" t="s">
        <v>441</v>
      </c>
      <c r="B153" s="14"/>
      <c r="C153" s="15"/>
      <c r="D153" s="16"/>
      <c r="E153" s="17"/>
      <c r="F153" s="18"/>
      <c r="G153" s="19"/>
      <c r="H153" s="18"/>
      <c r="I153" s="20"/>
      <c r="J153" s="18"/>
      <c r="K153" s="21">
        <f t="shared" si="3"/>
        <v>0</v>
      </c>
      <c r="L153" s="17"/>
      <c r="M153" s="18"/>
      <c r="N153" s="19"/>
      <c r="O153" s="18"/>
      <c r="P153" s="20"/>
      <c r="Q153" s="18"/>
      <c r="R153" s="68">
        <f t="shared" si="4"/>
        <v>0</v>
      </c>
      <c r="S153" s="22">
        <f t="shared" si="5"/>
        <v>0</v>
      </c>
    </row>
    <row r="154" spans="1:19" x14ac:dyDescent="0.25">
      <c r="A154" s="71" t="s">
        <v>442</v>
      </c>
      <c r="B154" s="14"/>
      <c r="C154" s="15"/>
      <c r="D154" s="16"/>
      <c r="E154" s="17"/>
      <c r="F154" s="18"/>
      <c r="G154" s="19"/>
      <c r="H154" s="18"/>
      <c r="I154" s="20"/>
      <c r="J154" s="18"/>
      <c r="K154" s="21">
        <f t="shared" si="3"/>
        <v>0</v>
      </c>
      <c r="L154" s="17"/>
      <c r="M154" s="18"/>
      <c r="N154" s="19"/>
      <c r="O154" s="18"/>
      <c r="P154" s="20"/>
      <c r="Q154" s="18"/>
      <c r="R154" s="68">
        <f t="shared" si="4"/>
        <v>0</v>
      </c>
      <c r="S154" s="22">
        <f t="shared" si="5"/>
        <v>0</v>
      </c>
    </row>
    <row r="155" spans="1:19" x14ac:dyDescent="0.25">
      <c r="A155" s="71" t="s">
        <v>366</v>
      </c>
      <c r="B155" s="14"/>
      <c r="C155" s="15"/>
      <c r="D155" s="16"/>
      <c r="E155" s="17"/>
      <c r="F155" s="18"/>
      <c r="G155" s="19"/>
      <c r="H155" s="18"/>
      <c r="I155" s="20"/>
      <c r="J155" s="18"/>
      <c r="K155" s="21">
        <f t="shared" si="3"/>
        <v>0</v>
      </c>
      <c r="L155" s="17"/>
      <c r="M155" s="18"/>
      <c r="N155" s="19"/>
      <c r="O155" s="18"/>
      <c r="P155" s="20"/>
      <c r="Q155" s="18"/>
      <c r="R155" s="68">
        <f t="shared" si="4"/>
        <v>0</v>
      </c>
      <c r="S155" s="22">
        <f t="shared" si="5"/>
        <v>0</v>
      </c>
    </row>
    <row r="156" spans="1:19" x14ac:dyDescent="0.25">
      <c r="A156" s="71" t="s">
        <v>443</v>
      </c>
      <c r="B156" s="14"/>
      <c r="C156" s="15"/>
      <c r="D156" s="16"/>
      <c r="E156" s="17"/>
      <c r="F156" s="18"/>
      <c r="G156" s="19"/>
      <c r="H156" s="18"/>
      <c r="I156" s="20"/>
      <c r="J156" s="18"/>
      <c r="K156" s="21">
        <f t="shared" si="3"/>
        <v>0</v>
      </c>
      <c r="L156" s="17"/>
      <c r="M156" s="18"/>
      <c r="N156" s="19"/>
      <c r="O156" s="18"/>
      <c r="P156" s="20"/>
      <c r="Q156" s="18"/>
      <c r="R156" s="68">
        <f t="shared" si="4"/>
        <v>0</v>
      </c>
      <c r="S156" s="22">
        <f t="shared" si="5"/>
        <v>0</v>
      </c>
    </row>
    <row r="157" spans="1:19" x14ac:dyDescent="0.25">
      <c r="A157" s="71" t="s">
        <v>444</v>
      </c>
      <c r="B157" s="14"/>
      <c r="C157" s="15"/>
      <c r="D157" s="16"/>
      <c r="E157" s="17"/>
      <c r="F157" s="18"/>
      <c r="G157" s="19"/>
      <c r="H157" s="18"/>
      <c r="I157" s="20"/>
      <c r="J157" s="18"/>
      <c r="K157" s="21">
        <f t="shared" si="3"/>
        <v>0</v>
      </c>
      <c r="L157" s="17"/>
      <c r="M157" s="18"/>
      <c r="N157" s="19"/>
      <c r="O157" s="18"/>
      <c r="P157" s="20"/>
      <c r="Q157" s="18"/>
      <c r="R157" s="68">
        <f t="shared" si="4"/>
        <v>0</v>
      </c>
      <c r="S157" s="22">
        <f t="shared" si="5"/>
        <v>0</v>
      </c>
    </row>
    <row r="158" spans="1:19" x14ac:dyDescent="0.25">
      <c r="A158" s="71" t="s">
        <v>445</v>
      </c>
      <c r="B158" s="14"/>
      <c r="C158" s="15"/>
      <c r="D158" s="16"/>
      <c r="E158" s="17"/>
      <c r="F158" s="18"/>
      <c r="G158" s="19"/>
      <c r="H158" s="18"/>
      <c r="I158" s="20"/>
      <c r="J158" s="18"/>
      <c r="K158" s="21">
        <f t="shared" si="3"/>
        <v>0</v>
      </c>
      <c r="L158" s="17"/>
      <c r="M158" s="18"/>
      <c r="N158" s="19"/>
      <c r="O158" s="18"/>
      <c r="P158" s="20"/>
      <c r="Q158" s="18"/>
      <c r="R158" s="68">
        <f t="shared" si="4"/>
        <v>0</v>
      </c>
      <c r="S158" s="22">
        <f t="shared" si="5"/>
        <v>0</v>
      </c>
    </row>
    <row r="159" spans="1:19" x14ac:dyDescent="0.25">
      <c r="A159" s="71" t="s">
        <v>446</v>
      </c>
      <c r="B159" s="14"/>
      <c r="C159" s="15"/>
      <c r="D159" s="16"/>
      <c r="E159" s="17"/>
      <c r="F159" s="18"/>
      <c r="G159" s="19"/>
      <c r="H159" s="18"/>
      <c r="I159" s="20"/>
      <c r="J159" s="18"/>
      <c r="K159" s="21">
        <f t="shared" si="3"/>
        <v>0</v>
      </c>
      <c r="L159" s="17"/>
      <c r="M159" s="18"/>
      <c r="N159" s="19"/>
      <c r="O159" s="18"/>
      <c r="P159" s="20"/>
      <c r="Q159" s="18"/>
      <c r="R159" s="68">
        <f t="shared" si="4"/>
        <v>0</v>
      </c>
      <c r="S159" s="22">
        <f t="shared" si="5"/>
        <v>0</v>
      </c>
    </row>
    <row r="160" spans="1:19" x14ac:dyDescent="0.25">
      <c r="A160" s="71" t="s">
        <v>447</v>
      </c>
      <c r="B160" s="14"/>
      <c r="C160" s="15"/>
      <c r="D160" s="16"/>
      <c r="E160" s="17"/>
      <c r="F160" s="18"/>
      <c r="G160" s="19"/>
      <c r="H160" s="18"/>
      <c r="I160" s="20"/>
      <c r="J160" s="18"/>
      <c r="K160" s="21">
        <f t="shared" si="3"/>
        <v>0</v>
      </c>
      <c r="L160" s="17"/>
      <c r="M160" s="18"/>
      <c r="N160" s="19"/>
      <c r="O160" s="18"/>
      <c r="P160" s="20"/>
      <c r="Q160" s="18"/>
      <c r="R160" s="68">
        <f t="shared" si="4"/>
        <v>0</v>
      </c>
      <c r="S160" s="22">
        <f t="shared" si="5"/>
        <v>0</v>
      </c>
    </row>
    <row r="161" spans="1:19" x14ac:dyDescent="0.25">
      <c r="A161" s="71" t="s">
        <v>448</v>
      </c>
      <c r="B161" s="14"/>
      <c r="C161" s="15"/>
      <c r="D161" s="16"/>
      <c r="E161" s="17"/>
      <c r="F161" s="18"/>
      <c r="G161" s="19"/>
      <c r="H161" s="18"/>
      <c r="I161" s="20"/>
      <c r="J161" s="18"/>
      <c r="K161" s="21">
        <f t="shared" si="3"/>
        <v>0</v>
      </c>
      <c r="L161" s="17"/>
      <c r="M161" s="18"/>
      <c r="N161" s="19"/>
      <c r="O161" s="18"/>
      <c r="P161" s="20"/>
      <c r="Q161" s="18"/>
      <c r="R161" s="68">
        <f t="shared" si="4"/>
        <v>0</v>
      </c>
      <c r="S161" s="22">
        <f t="shared" si="5"/>
        <v>0</v>
      </c>
    </row>
    <row r="162" spans="1:19" x14ac:dyDescent="0.25">
      <c r="A162" s="71" t="s">
        <v>449</v>
      </c>
      <c r="B162" s="14"/>
      <c r="C162" s="15"/>
      <c r="D162" s="16"/>
      <c r="E162" s="17"/>
      <c r="F162" s="18"/>
      <c r="G162" s="19"/>
      <c r="H162" s="18"/>
      <c r="I162" s="20"/>
      <c r="J162" s="18"/>
      <c r="K162" s="21">
        <f t="shared" si="3"/>
        <v>0</v>
      </c>
      <c r="L162" s="17"/>
      <c r="M162" s="18"/>
      <c r="N162" s="19"/>
      <c r="O162" s="18"/>
      <c r="P162" s="20"/>
      <c r="Q162" s="18"/>
      <c r="R162" s="68">
        <f t="shared" si="4"/>
        <v>0</v>
      </c>
      <c r="S162" s="22">
        <f t="shared" si="5"/>
        <v>0</v>
      </c>
    </row>
    <row r="163" spans="1:19" x14ac:dyDescent="0.25">
      <c r="A163" s="71" t="s">
        <v>450</v>
      </c>
      <c r="B163" s="14"/>
      <c r="C163" s="15"/>
      <c r="D163" s="16"/>
      <c r="E163" s="17"/>
      <c r="F163" s="18"/>
      <c r="G163" s="19"/>
      <c r="H163" s="18"/>
      <c r="I163" s="20"/>
      <c r="J163" s="18"/>
      <c r="K163" s="21">
        <f t="shared" si="3"/>
        <v>0</v>
      </c>
      <c r="L163" s="17"/>
      <c r="M163" s="18"/>
      <c r="N163" s="19"/>
      <c r="O163" s="18"/>
      <c r="P163" s="20"/>
      <c r="Q163" s="18"/>
      <c r="R163" s="68">
        <f t="shared" si="4"/>
        <v>0</v>
      </c>
      <c r="S163" s="22">
        <f t="shared" si="5"/>
        <v>0</v>
      </c>
    </row>
    <row r="164" spans="1:19" x14ac:dyDescent="0.25">
      <c r="A164" s="71" t="s">
        <v>451</v>
      </c>
      <c r="B164" s="14"/>
      <c r="C164" s="15"/>
      <c r="D164" s="16"/>
      <c r="E164" s="17"/>
      <c r="F164" s="18"/>
      <c r="G164" s="19"/>
      <c r="H164" s="18"/>
      <c r="I164" s="20"/>
      <c r="J164" s="18"/>
      <c r="K164" s="21">
        <f t="shared" si="3"/>
        <v>0</v>
      </c>
      <c r="L164" s="17"/>
      <c r="M164" s="18"/>
      <c r="N164" s="19"/>
      <c r="O164" s="18"/>
      <c r="P164" s="20"/>
      <c r="Q164" s="18"/>
      <c r="R164" s="68">
        <f t="shared" si="4"/>
        <v>0</v>
      </c>
      <c r="S164" s="22">
        <f t="shared" si="5"/>
        <v>0</v>
      </c>
    </row>
    <row r="165" spans="1:19" x14ac:dyDescent="0.25">
      <c r="A165" s="71" t="s">
        <v>452</v>
      </c>
      <c r="B165" s="14"/>
      <c r="C165" s="15"/>
      <c r="D165" s="16"/>
      <c r="E165" s="17"/>
      <c r="F165" s="18"/>
      <c r="G165" s="19"/>
      <c r="H165" s="18"/>
      <c r="I165" s="20"/>
      <c r="J165" s="18"/>
      <c r="K165" s="21">
        <f t="shared" si="3"/>
        <v>0</v>
      </c>
      <c r="L165" s="17"/>
      <c r="M165" s="18"/>
      <c r="N165" s="19"/>
      <c r="O165" s="18"/>
      <c r="P165" s="20"/>
      <c r="Q165" s="18"/>
      <c r="R165" s="68">
        <f t="shared" si="4"/>
        <v>0</v>
      </c>
      <c r="S165" s="22">
        <f t="shared" si="5"/>
        <v>0</v>
      </c>
    </row>
    <row r="166" spans="1:19" x14ac:dyDescent="0.25">
      <c r="A166" s="71" t="s">
        <v>453</v>
      </c>
      <c r="B166" s="14"/>
      <c r="C166" s="15"/>
      <c r="D166" s="16"/>
      <c r="E166" s="17"/>
      <c r="F166" s="18"/>
      <c r="G166" s="19"/>
      <c r="H166" s="18"/>
      <c r="I166" s="20"/>
      <c r="J166" s="18"/>
      <c r="K166" s="21">
        <f t="shared" si="3"/>
        <v>0</v>
      </c>
      <c r="L166" s="17"/>
      <c r="M166" s="18"/>
      <c r="N166" s="19"/>
      <c r="O166" s="18"/>
      <c r="P166" s="20"/>
      <c r="Q166" s="18"/>
      <c r="R166" s="68">
        <f t="shared" si="4"/>
        <v>0</v>
      </c>
      <c r="S166" s="22">
        <f t="shared" si="5"/>
        <v>0</v>
      </c>
    </row>
    <row r="167" spans="1:19" x14ac:dyDescent="0.25">
      <c r="A167" s="71" t="s">
        <v>454</v>
      </c>
      <c r="B167" s="14"/>
      <c r="C167" s="15"/>
      <c r="D167" s="16"/>
      <c r="E167" s="17"/>
      <c r="F167" s="18"/>
      <c r="G167" s="19"/>
      <c r="H167" s="18"/>
      <c r="I167" s="20"/>
      <c r="J167" s="18"/>
      <c r="K167" s="21">
        <f t="shared" si="3"/>
        <v>0</v>
      </c>
      <c r="L167" s="17"/>
      <c r="M167" s="18"/>
      <c r="N167" s="19"/>
      <c r="O167" s="18"/>
      <c r="P167" s="20"/>
      <c r="Q167" s="18"/>
      <c r="R167" s="68">
        <f t="shared" si="4"/>
        <v>0</v>
      </c>
      <c r="S167" s="22">
        <f t="shared" si="5"/>
        <v>0</v>
      </c>
    </row>
    <row r="168" spans="1:19" x14ac:dyDescent="0.25">
      <c r="A168" s="73" t="s">
        <v>455</v>
      </c>
      <c r="B168" s="14"/>
      <c r="C168" s="15"/>
      <c r="D168" s="16"/>
      <c r="E168" s="17"/>
      <c r="F168" s="18"/>
      <c r="G168" s="19"/>
      <c r="H168" s="18"/>
      <c r="I168" s="20"/>
      <c r="J168" s="18"/>
      <c r="K168" s="21">
        <f t="shared" si="3"/>
        <v>0</v>
      </c>
      <c r="L168" s="17"/>
      <c r="M168" s="18"/>
      <c r="N168" s="19"/>
      <c r="O168" s="18"/>
      <c r="P168" s="20"/>
      <c r="Q168" s="18"/>
      <c r="R168" s="68">
        <f t="shared" si="4"/>
        <v>0</v>
      </c>
      <c r="S168" s="22">
        <f t="shared" si="5"/>
        <v>0</v>
      </c>
    </row>
    <row r="169" spans="1:19" x14ac:dyDescent="0.25">
      <c r="A169" s="73" t="s">
        <v>456</v>
      </c>
      <c r="B169" s="14"/>
      <c r="C169" s="15"/>
      <c r="D169" s="16"/>
      <c r="E169" s="17"/>
      <c r="F169" s="18"/>
      <c r="G169" s="19"/>
      <c r="H169" s="18"/>
      <c r="I169" s="20"/>
      <c r="J169" s="18"/>
      <c r="K169" s="21">
        <f t="shared" si="3"/>
        <v>0</v>
      </c>
      <c r="L169" s="17"/>
      <c r="M169" s="18"/>
      <c r="N169" s="19"/>
      <c r="O169" s="18"/>
      <c r="P169" s="20"/>
      <c r="Q169" s="18"/>
      <c r="R169" s="68">
        <f t="shared" si="4"/>
        <v>0</v>
      </c>
      <c r="S169" s="22">
        <f t="shared" si="5"/>
        <v>0</v>
      </c>
    </row>
    <row r="170" spans="1:19" x14ac:dyDescent="0.25">
      <c r="A170" s="73" t="s">
        <v>457</v>
      </c>
      <c r="B170" s="14"/>
      <c r="C170" s="15"/>
      <c r="D170" s="16"/>
      <c r="E170" s="17"/>
      <c r="F170" s="18"/>
      <c r="G170" s="19"/>
      <c r="H170" s="18"/>
      <c r="I170" s="20"/>
      <c r="J170" s="18"/>
      <c r="K170" s="21">
        <f t="shared" si="3"/>
        <v>0</v>
      </c>
      <c r="L170" s="17"/>
      <c r="M170" s="18"/>
      <c r="N170" s="19"/>
      <c r="O170" s="18"/>
      <c r="P170" s="20"/>
      <c r="Q170" s="18"/>
      <c r="R170" s="68">
        <f t="shared" si="4"/>
        <v>0</v>
      </c>
      <c r="S170" s="22">
        <f t="shared" si="5"/>
        <v>0</v>
      </c>
    </row>
    <row r="171" spans="1:19" x14ac:dyDescent="0.25">
      <c r="A171" s="73" t="s">
        <v>458</v>
      </c>
      <c r="B171" s="14"/>
      <c r="C171" s="15"/>
      <c r="D171" s="16"/>
      <c r="E171" s="17"/>
      <c r="F171" s="18"/>
      <c r="G171" s="19">
        <v>5.3247245327048205</v>
      </c>
      <c r="H171" s="18">
        <v>0.77342837692914324</v>
      </c>
      <c r="I171" s="20"/>
      <c r="J171" s="18"/>
      <c r="K171" s="21">
        <f t="shared" si="3"/>
        <v>5.3247245327048205</v>
      </c>
      <c r="L171" s="17"/>
      <c r="M171" s="18"/>
      <c r="N171" s="19">
        <v>105.63770394525339</v>
      </c>
      <c r="O171" s="18">
        <v>39.891727682923815</v>
      </c>
      <c r="P171" s="20"/>
      <c r="Q171" s="18"/>
      <c r="R171" s="68">
        <f t="shared" si="4"/>
        <v>105.63770394525339</v>
      </c>
      <c r="S171" s="22">
        <f t="shared" si="5"/>
        <v>100.31297941254857</v>
      </c>
    </row>
    <row r="172" spans="1:19" x14ac:dyDescent="0.25">
      <c r="A172" s="73" t="s">
        <v>459</v>
      </c>
      <c r="B172" s="14"/>
      <c r="C172" s="15"/>
      <c r="D172" s="16"/>
      <c r="E172" s="17"/>
      <c r="F172" s="18"/>
      <c r="G172" s="19"/>
      <c r="H172" s="18"/>
      <c r="I172" s="20"/>
      <c r="J172" s="18"/>
      <c r="K172" s="21">
        <f t="shared" si="3"/>
        <v>0</v>
      </c>
      <c r="L172" s="17"/>
      <c r="M172" s="18"/>
      <c r="N172" s="19">
        <v>95.184873314098638</v>
      </c>
      <c r="O172" s="18">
        <v>32.185283517324592</v>
      </c>
      <c r="P172" s="20"/>
      <c r="Q172" s="18"/>
      <c r="R172" s="68">
        <f t="shared" si="4"/>
        <v>95.184873314098638</v>
      </c>
      <c r="S172" s="22">
        <f t="shared" si="5"/>
        <v>95.184873314098638</v>
      </c>
    </row>
    <row r="173" spans="1:19" x14ac:dyDescent="0.25">
      <c r="A173" s="73" t="s">
        <v>460</v>
      </c>
      <c r="B173" s="14"/>
      <c r="C173" s="15"/>
      <c r="D173" s="16"/>
      <c r="E173" s="17"/>
      <c r="F173" s="18"/>
      <c r="G173" s="19"/>
      <c r="H173" s="18"/>
      <c r="I173" s="20"/>
      <c r="J173" s="18"/>
      <c r="K173" s="21">
        <f t="shared" si="3"/>
        <v>0</v>
      </c>
      <c r="L173" s="17"/>
      <c r="M173" s="18"/>
      <c r="N173" s="19">
        <v>73.787557845621038</v>
      </c>
      <c r="O173" s="18">
        <v>28.334170453209357</v>
      </c>
      <c r="P173" s="20"/>
      <c r="Q173" s="18"/>
      <c r="R173" s="68">
        <f t="shared" si="4"/>
        <v>73.787557845621038</v>
      </c>
      <c r="S173" s="22">
        <f t="shared" si="5"/>
        <v>73.787557845621038</v>
      </c>
    </row>
    <row r="174" spans="1:19" x14ac:dyDescent="0.25">
      <c r="A174" s="73" t="s">
        <v>461</v>
      </c>
      <c r="B174" s="14"/>
      <c r="C174" s="15"/>
      <c r="D174" s="16"/>
      <c r="E174" s="17"/>
      <c r="F174" s="18"/>
      <c r="G174" s="19"/>
      <c r="H174" s="18"/>
      <c r="I174" s="20"/>
      <c r="J174" s="18"/>
      <c r="K174" s="21">
        <f t="shared" si="3"/>
        <v>0</v>
      </c>
      <c r="L174" s="17"/>
      <c r="M174" s="18"/>
      <c r="N174" s="19"/>
      <c r="O174" s="18"/>
      <c r="P174" s="19">
        <v>16.563801546337682</v>
      </c>
      <c r="Q174" s="18">
        <v>5.0976010355884815</v>
      </c>
      <c r="R174" s="68">
        <f t="shared" si="4"/>
        <v>16.563801546337682</v>
      </c>
      <c r="S174" s="22">
        <f t="shared" si="5"/>
        <v>16.563801546337682</v>
      </c>
    </row>
    <row r="175" spans="1:19" x14ac:dyDescent="0.25">
      <c r="A175" s="73" t="s">
        <v>462</v>
      </c>
      <c r="B175" s="14"/>
      <c r="C175" s="15"/>
      <c r="D175" s="16"/>
      <c r="E175" s="17"/>
      <c r="F175" s="18"/>
      <c r="G175" s="19"/>
      <c r="H175" s="18"/>
      <c r="I175" s="20"/>
      <c r="J175" s="18"/>
      <c r="K175" s="21">
        <f t="shared" si="3"/>
        <v>0</v>
      </c>
      <c r="L175" s="17"/>
      <c r="M175" s="18"/>
      <c r="N175" s="19">
        <v>42.277590000424432</v>
      </c>
      <c r="O175" s="18">
        <v>18.267720372117534</v>
      </c>
      <c r="P175" s="19"/>
      <c r="Q175" s="18"/>
      <c r="R175" s="68">
        <f t="shared" si="4"/>
        <v>42.277590000424432</v>
      </c>
      <c r="S175" s="22">
        <f t="shared" si="5"/>
        <v>42.277590000424432</v>
      </c>
    </row>
    <row r="176" spans="1:19" x14ac:dyDescent="0.25">
      <c r="A176" s="73" t="s">
        <v>463</v>
      </c>
      <c r="B176" s="14"/>
      <c r="C176" s="15"/>
      <c r="D176" s="16"/>
      <c r="E176" s="17"/>
      <c r="F176" s="18"/>
      <c r="G176" s="19"/>
      <c r="H176" s="18"/>
      <c r="I176" s="20"/>
      <c r="J176" s="18"/>
      <c r="K176" s="21">
        <f t="shared" si="3"/>
        <v>0</v>
      </c>
      <c r="L176" s="17"/>
      <c r="M176" s="18"/>
      <c r="N176" s="19">
        <v>49.10585577654129</v>
      </c>
      <c r="O176" s="18">
        <v>20.999206029265991</v>
      </c>
      <c r="P176" s="19"/>
      <c r="Q176" s="18"/>
      <c r="R176" s="68">
        <f t="shared" si="4"/>
        <v>49.10585577654129</v>
      </c>
      <c r="S176" s="22">
        <f t="shared" si="5"/>
        <v>49.10585577654129</v>
      </c>
    </row>
    <row r="177" spans="1:19" x14ac:dyDescent="0.25">
      <c r="A177" s="73" t="s">
        <v>464</v>
      </c>
      <c r="B177" s="14"/>
      <c r="C177" s="15"/>
      <c r="D177" s="16"/>
      <c r="E177" s="17"/>
      <c r="F177" s="18"/>
      <c r="G177" s="19"/>
      <c r="H177" s="18"/>
      <c r="I177" s="20"/>
      <c r="J177" s="18"/>
      <c r="K177" s="21">
        <f t="shared" si="3"/>
        <v>0</v>
      </c>
      <c r="L177" s="17"/>
      <c r="M177" s="18"/>
      <c r="N177" s="19">
        <v>36.985143224156992</v>
      </c>
      <c r="O177" s="18">
        <v>14.761133231043193</v>
      </c>
      <c r="P177" s="19"/>
      <c r="Q177" s="18"/>
      <c r="R177" s="68">
        <f t="shared" si="4"/>
        <v>36.985143224156992</v>
      </c>
      <c r="S177" s="22">
        <f t="shared" si="5"/>
        <v>36.985143224156992</v>
      </c>
    </row>
    <row r="178" spans="1:19" x14ac:dyDescent="0.25">
      <c r="A178" s="73" t="s">
        <v>465</v>
      </c>
      <c r="B178" s="14"/>
      <c r="C178" s="15"/>
      <c r="D178" s="16"/>
      <c r="E178" s="17"/>
      <c r="F178" s="18"/>
      <c r="G178" s="19"/>
      <c r="H178" s="18"/>
      <c r="I178" s="20"/>
      <c r="J178" s="18"/>
      <c r="K178" s="21">
        <f t="shared" si="3"/>
        <v>0</v>
      </c>
      <c r="L178" s="17"/>
      <c r="M178" s="18"/>
      <c r="N178" s="19">
        <v>26.546855355306292</v>
      </c>
      <c r="O178" s="18">
        <v>14.382399430039692</v>
      </c>
      <c r="P178" s="19">
        <v>6.7568513042335185</v>
      </c>
      <c r="Q178" s="18">
        <v>8.4713689867144968</v>
      </c>
      <c r="R178" s="68">
        <f t="shared" si="4"/>
        <v>33.303706659539813</v>
      </c>
      <c r="S178" s="22">
        <f t="shared" si="5"/>
        <v>33.303706659539813</v>
      </c>
    </row>
    <row r="179" spans="1:19" x14ac:dyDescent="0.25">
      <c r="A179" s="73" t="s">
        <v>466</v>
      </c>
      <c r="B179" s="14"/>
      <c r="C179" s="15"/>
      <c r="D179" s="16"/>
      <c r="E179" s="17"/>
      <c r="F179" s="18"/>
      <c r="G179" s="19"/>
      <c r="H179" s="18"/>
      <c r="I179" s="20"/>
      <c r="J179" s="18"/>
      <c r="K179" s="21"/>
      <c r="L179" s="17"/>
      <c r="M179" s="18"/>
      <c r="N179" s="19"/>
      <c r="O179" s="18"/>
      <c r="P179" s="19"/>
      <c r="Q179" s="18"/>
      <c r="R179" s="68">
        <f t="shared" si="4"/>
        <v>0</v>
      </c>
      <c r="S179" s="69" t="s">
        <v>322</v>
      </c>
    </row>
    <row r="180" spans="1:19" x14ac:dyDescent="0.25">
      <c r="A180" s="73" t="s">
        <v>467</v>
      </c>
      <c r="B180" s="14"/>
      <c r="C180" s="15"/>
      <c r="D180" s="16"/>
      <c r="E180" s="17"/>
      <c r="F180" s="18"/>
      <c r="G180" s="19"/>
      <c r="H180" s="18"/>
      <c r="I180" s="20"/>
      <c r="J180" s="18"/>
      <c r="K180" s="21"/>
      <c r="L180" s="17"/>
      <c r="M180" s="18"/>
      <c r="N180" s="19"/>
      <c r="O180" s="18"/>
      <c r="P180" s="19"/>
      <c r="Q180" s="18"/>
      <c r="R180" s="68">
        <f t="shared" si="4"/>
        <v>0</v>
      </c>
      <c r="S180" s="69" t="s">
        <v>322</v>
      </c>
    </row>
    <row r="181" spans="1:19" x14ac:dyDescent="0.25">
      <c r="A181" s="73" t="s">
        <v>468</v>
      </c>
      <c r="B181" s="14"/>
      <c r="C181" s="15">
        <v>75.721160314870133</v>
      </c>
      <c r="D181" s="16"/>
      <c r="E181" s="17"/>
      <c r="F181" s="18"/>
      <c r="G181" s="19">
        <v>42.407801090387977</v>
      </c>
      <c r="H181" s="18">
        <v>1.2768333701351542</v>
      </c>
      <c r="I181" s="20"/>
      <c r="J181" s="18"/>
      <c r="K181" s="21"/>
      <c r="L181" s="17"/>
      <c r="M181" s="18"/>
      <c r="N181" s="19">
        <v>95.018927825230435</v>
      </c>
      <c r="O181" s="18">
        <v>30.547785013635444</v>
      </c>
      <c r="P181" s="19"/>
      <c r="Q181" s="18"/>
      <c r="R181" s="68">
        <f t="shared" si="4"/>
        <v>95.018927825230435</v>
      </c>
      <c r="S181" s="69" t="s">
        <v>322</v>
      </c>
    </row>
    <row r="182" spans="1:19" x14ac:dyDescent="0.25">
      <c r="A182" s="73" t="s">
        <v>469</v>
      </c>
      <c r="B182" s="14"/>
      <c r="C182" s="15">
        <v>14.97153408101679</v>
      </c>
      <c r="D182" s="16"/>
      <c r="E182" s="17"/>
      <c r="F182" s="18"/>
      <c r="G182" s="19">
        <v>18.415963086187489</v>
      </c>
      <c r="H182" s="18">
        <v>6.6068293534107791</v>
      </c>
      <c r="I182" s="19">
        <v>6.3537682698192697</v>
      </c>
      <c r="J182" s="18">
        <v>2.1156693717500472</v>
      </c>
      <c r="K182" s="21"/>
      <c r="L182" s="17"/>
      <c r="M182" s="18"/>
      <c r="N182" s="19">
        <v>42.330006290540446</v>
      </c>
      <c r="O182" s="18">
        <v>14.689633464441394</v>
      </c>
      <c r="P182" s="19">
        <v>3.9810191817492346</v>
      </c>
      <c r="Q182" s="18">
        <v>3.2197161051144265</v>
      </c>
      <c r="R182" s="68">
        <f t="shared" si="4"/>
        <v>46.311025472289678</v>
      </c>
      <c r="S182" s="69" t="s">
        <v>322</v>
      </c>
    </row>
    <row r="183" spans="1:19" x14ac:dyDescent="0.25">
      <c r="A183" s="73" t="s">
        <v>470</v>
      </c>
      <c r="B183" s="14"/>
      <c r="C183" s="15"/>
      <c r="D183" s="16"/>
      <c r="E183" s="17"/>
      <c r="F183" s="18"/>
      <c r="G183" s="19">
        <v>5.4506660041539838</v>
      </c>
      <c r="H183" s="18">
        <v>5.5516722030362367</v>
      </c>
      <c r="I183" s="19">
        <v>19.523279643260519</v>
      </c>
      <c r="J183" s="18">
        <v>6.8835531595215329</v>
      </c>
      <c r="K183" s="21"/>
      <c r="L183" s="17"/>
      <c r="M183" s="18"/>
      <c r="N183" s="19">
        <v>25.747191190226577</v>
      </c>
      <c r="O183" s="18">
        <v>13.502078678360732</v>
      </c>
      <c r="P183" s="19">
        <v>8.7308237304572582</v>
      </c>
      <c r="Q183" s="18">
        <v>5.0999617537328241</v>
      </c>
      <c r="R183" s="68">
        <f t="shared" si="4"/>
        <v>34.478014920683833</v>
      </c>
      <c r="S183" s="69" t="s">
        <v>322</v>
      </c>
    </row>
    <row r="184" spans="1:19" x14ac:dyDescent="0.25">
      <c r="A184" s="74" t="s">
        <v>471</v>
      </c>
      <c r="B184" s="14"/>
      <c r="C184" s="15"/>
      <c r="D184" s="16"/>
      <c r="E184" s="17"/>
      <c r="F184" s="18"/>
      <c r="G184" s="19"/>
      <c r="H184" s="18"/>
      <c r="I184" s="20"/>
      <c r="J184" s="18"/>
      <c r="K184" s="21">
        <f t="shared" si="3"/>
        <v>0</v>
      </c>
      <c r="L184" s="17"/>
      <c r="M184" s="18"/>
      <c r="N184" s="19">
        <v>111.48635038231619</v>
      </c>
      <c r="O184" s="18">
        <v>5.1085400970105352</v>
      </c>
      <c r="P184" s="20"/>
      <c r="Q184" s="18"/>
      <c r="R184" s="68">
        <f t="shared" si="4"/>
        <v>111.48635038231619</v>
      </c>
      <c r="S184" s="22">
        <f t="shared" si="5"/>
        <v>111.48635038231619</v>
      </c>
    </row>
    <row r="185" spans="1:19" x14ac:dyDescent="0.25">
      <c r="A185" s="74" t="s">
        <v>472</v>
      </c>
      <c r="B185" s="14"/>
      <c r="C185" s="15"/>
      <c r="D185" s="16"/>
      <c r="E185" s="17"/>
      <c r="F185" s="18"/>
      <c r="G185" s="19"/>
      <c r="H185" s="18"/>
      <c r="I185" s="20"/>
      <c r="J185" s="18"/>
      <c r="K185" s="21">
        <f t="shared" si="3"/>
        <v>0</v>
      </c>
      <c r="L185" s="17"/>
      <c r="M185" s="18"/>
      <c r="N185" s="19">
        <v>100.91189177846276</v>
      </c>
      <c r="O185" s="18">
        <v>1.9868511897752414</v>
      </c>
      <c r="P185" s="20"/>
      <c r="Q185" s="18"/>
      <c r="R185" s="68">
        <f t="shared" si="4"/>
        <v>100.91189177846276</v>
      </c>
      <c r="S185" s="22">
        <f t="shared" si="5"/>
        <v>100.91189177846276</v>
      </c>
    </row>
    <row r="186" spans="1:19" x14ac:dyDescent="0.25">
      <c r="A186" s="74" t="s">
        <v>473</v>
      </c>
      <c r="B186" s="14"/>
      <c r="C186" s="15"/>
      <c r="D186" s="16"/>
      <c r="E186" s="17"/>
      <c r="F186" s="18"/>
      <c r="G186" s="19"/>
      <c r="H186" s="18"/>
      <c r="I186" s="20"/>
      <c r="J186" s="18"/>
      <c r="K186" s="21">
        <f t="shared" si="3"/>
        <v>0</v>
      </c>
      <c r="L186" s="17"/>
      <c r="M186" s="18"/>
      <c r="N186" s="19">
        <v>111.54819740586044</v>
      </c>
      <c r="O186" s="18">
        <v>1.1267532463404459</v>
      </c>
      <c r="P186" s="20"/>
      <c r="Q186" s="18"/>
      <c r="R186" s="68">
        <f t="shared" si="4"/>
        <v>111.54819740586044</v>
      </c>
      <c r="S186" s="22">
        <f t="shared" si="5"/>
        <v>111.54819740586044</v>
      </c>
    </row>
    <row r="187" spans="1:19" x14ac:dyDescent="0.25">
      <c r="A187" s="74" t="s">
        <v>474</v>
      </c>
      <c r="B187" s="14"/>
      <c r="C187" s="15"/>
      <c r="D187" s="16"/>
      <c r="E187" s="17"/>
      <c r="F187" s="18"/>
      <c r="G187" s="19"/>
      <c r="H187" s="18"/>
      <c r="I187" s="20"/>
      <c r="J187" s="18"/>
      <c r="K187" s="21">
        <f t="shared" si="3"/>
        <v>0</v>
      </c>
      <c r="L187" s="17"/>
      <c r="M187" s="18"/>
      <c r="N187" s="19">
        <v>92.483018362011308</v>
      </c>
      <c r="O187" s="18">
        <v>2.3221225160776435</v>
      </c>
      <c r="P187" s="20"/>
      <c r="Q187" s="18"/>
      <c r="R187" s="68">
        <f t="shared" si="4"/>
        <v>92.483018362011308</v>
      </c>
      <c r="S187" s="22">
        <f t="shared" si="5"/>
        <v>92.483018362011308</v>
      </c>
    </row>
    <row r="188" spans="1:19" x14ac:dyDescent="0.25">
      <c r="A188" s="74" t="s">
        <v>475</v>
      </c>
      <c r="B188" s="14"/>
      <c r="C188" s="15"/>
      <c r="D188" s="16"/>
      <c r="E188" s="17"/>
      <c r="F188" s="18"/>
      <c r="G188" s="19"/>
      <c r="H188" s="18"/>
      <c r="I188" s="20"/>
      <c r="J188" s="18"/>
      <c r="K188" s="21">
        <f t="shared" si="3"/>
        <v>0</v>
      </c>
      <c r="L188" s="17"/>
      <c r="M188" s="18"/>
      <c r="N188" s="19">
        <v>87.451632963862082</v>
      </c>
      <c r="O188" s="18">
        <v>0.35399951819438941</v>
      </c>
      <c r="P188" s="20"/>
      <c r="Q188" s="18"/>
      <c r="R188" s="68">
        <f t="shared" si="4"/>
        <v>87.451632963862082</v>
      </c>
      <c r="S188" s="22">
        <f t="shared" si="5"/>
        <v>87.451632963862082</v>
      </c>
    </row>
    <row r="189" spans="1:19" x14ac:dyDescent="0.25">
      <c r="A189" s="74" t="s">
        <v>476</v>
      </c>
      <c r="B189" s="14"/>
      <c r="C189" s="15"/>
      <c r="D189" s="16"/>
      <c r="E189" s="17"/>
      <c r="F189" s="18"/>
      <c r="G189" s="19"/>
      <c r="H189" s="18"/>
      <c r="I189" s="20"/>
      <c r="J189" s="18"/>
      <c r="K189" s="21">
        <f t="shared" si="3"/>
        <v>0</v>
      </c>
      <c r="L189" s="17"/>
      <c r="M189" s="18"/>
      <c r="N189" s="19">
        <v>70.114685983603238</v>
      </c>
      <c r="O189" s="18">
        <v>3.015951349730789</v>
      </c>
      <c r="P189" s="20"/>
      <c r="Q189" s="18"/>
      <c r="R189" s="68">
        <f t="shared" si="4"/>
        <v>70.114685983603238</v>
      </c>
      <c r="S189" s="22">
        <f t="shared" si="5"/>
        <v>70.114685983603238</v>
      </c>
    </row>
    <row r="190" spans="1:19" x14ac:dyDescent="0.25">
      <c r="A190" s="74" t="s">
        <v>477</v>
      </c>
      <c r="B190" s="14"/>
      <c r="C190" s="15"/>
      <c r="D190" s="16"/>
      <c r="E190" s="17"/>
      <c r="F190" s="18"/>
      <c r="G190" s="19"/>
      <c r="H190" s="18"/>
      <c r="I190" s="20"/>
      <c r="J190" s="18"/>
      <c r="K190" s="21">
        <f t="shared" si="3"/>
        <v>0</v>
      </c>
      <c r="L190" s="17"/>
      <c r="M190" s="18"/>
      <c r="N190" s="19">
        <v>50.207387594294538</v>
      </c>
      <c r="O190" s="18">
        <v>4.628025190362278</v>
      </c>
      <c r="P190" s="20"/>
      <c r="Q190" s="18"/>
      <c r="R190" s="68">
        <f t="shared" si="4"/>
        <v>50.207387594294538</v>
      </c>
      <c r="S190" s="22">
        <f t="shared" si="5"/>
        <v>50.207387594294538</v>
      </c>
    </row>
    <row r="191" spans="1:19" x14ac:dyDescent="0.25">
      <c r="A191" s="74" t="s">
        <v>478</v>
      </c>
      <c r="B191" s="14"/>
      <c r="C191" s="15"/>
      <c r="D191" s="16"/>
      <c r="E191" s="17"/>
      <c r="F191" s="18"/>
      <c r="G191" s="19"/>
      <c r="H191" s="18"/>
      <c r="I191" s="20"/>
      <c r="J191" s="18"/>
      <c r="K191" s="21">
        <f t="shared" si="3"/>
        <v>0</v>
      </c>
      <c r="L191" s="17"/>
      <c r="M191" s="18"/>
      <c r="N191" s="19">
        <v>59.203507860071575</v>
      </c>
      <c r="O191" s="18">
        <v>4.8262578081114933</v>
      </c>
      <c r="P191" s="20"/>
      <c r="Q191" s="18"/>
      <c r="R191" s="68">
        <f t="shared" si="4"/>
        <v>59.203507860071575</v>
      </c>
      <c r="S191" s="22">
        <f t="shared" si="5"/>
        <v>59.203507860071575</v>
      </c>
    </row>
    <row r="192" spans="1:19" x14ac:dyDescent="0.25">
      <c r="A192" s="74" t="s">
        <v>479</v>
      </c>
      <c r="B192" s="14"/>
      <c r="C192" s="15"/>
      <c r="D192" s="16"/>
      <c r="E192" s="17"/>
      <c r="F192" s="18"/>
      <c r="G192" s="19"/>
      <c r="H192" s="18"/>
      <c r="I192" s="20"/>
      <c r="J192" s="18"/>
      <c r="K192" s="21">
        <f t="shared" si="3"/>
        <v>0</v>
      </c>
      <c r="L192" s="17"/>
      <c r="M192" s="18"/>
      <c r="N192" s="19">
        <v>82.353923661768818</v>
      </c>
      <c r="O192" s="18">
        <v>11.361867642192603</v>
      </c>
      <c r="P192" s="20"/>
      <c r="Q192" s="18"/>
      <c r="R192" s="68">
        <f t="shared" si="4"/>
        <v>82.353923661768818</v>
      </c>
      <c r="S192" s="22">
        <f t="shared" si="5"/>
        <v>82.353923661768818</v>
      </c>
    </row>
    <row r="193" spans="1:19" x14ac:dyDescent="0.25">
      <c r="A193" s="74" t="s">
        <v>480</v>
      </c>
      <c r="B193" s="14"/>
      <c r="C193" s="15"/>
      <c r="D193" s="16"/>
      <c r="E193" s="17"/>
      <c r="F193" s="18"/>
      <c r="G193" s="19"/>
      <c r="H193" s="18"/>
      <c r="I193" s="20"/>
      <c r="J193" s="18"/>
      <c r="K193" s="21">
        <f t="shared" si="3"/>
        <v>0</v>
      </c>
      <c r="L193" s="17"/>
      <c r="M193" s="18"/>
      <c r="N193" s="19">
        <v>104.11730667274499</v>
      </c>
      <c r="O193" s="18">
        <v>5.590409297878705</v>
      </c>
      <c r="P193" s="20"/>
      <c r="Q193" s="18"/>
      <c r="R193" s="68">
        <f t="shared" si="4"/>
        <v>104.11730667274499</v>
      </c>
      <c r="S193" s="22">
        <f t="shared" si="5"/>
        <v>104.11730667274499</v>
      </c>
    </row>
    <row r="194" spans="1:19" x14ac:dyDescent="0.25">
      <c r="A194" s="74" t="s">
        <v>481</v>
      </c>
      <c r="B194" s="14"/>
      <c r="C194" s="15"/>
      <c r="D194" s="16"/>
      <c r="E194" s="17"/>
      <c r="F194" s="18"/>
      <c r="G194" s="19"/>
      <c r="H194" s="18"/>
      <c r="I194" s="20"/>
      <c r="J194" s="18"/>
      <c r="K194" s="21">
        <f t="shared" si="3"/>
        <v>0</v>
      </c>
      <c r="L194" s="17"/>
      <c r="M194" s="18"/>
      <c r="N194" s="19">
        <v>115.54370150067267</v>
      </c>
      <c r="O194" s="18">
        <v>31.163595323847996</v>
      </c>
      <c r="P194" s="20"/>
      <c r="Q194" s="18"/>
      <c r="R194" s="68">
        <f t="shared" si="4"/>
        <v>115.54370150067267</v>
      </c>
      <c r="S194" s="22">
        <f t="shared" si="5"/>
        <v>115.54370150067267</v>
      </c>
    </row>
    <row r="195" spans="1:19" x14ac:dyDescent="0.25">
      <c r="A195" s="74" t="s">
        <v>482</v>
      </c>
      <c r="B195" s="14"/>
      <c r="C195" s="15">
        <v>126.51533927299489</v>
      </c>
      <c r="D195" s="16"/>
      <c r="E195" s="17"/>
      <c r="F195" s="18"/>
      <c r="G195" s="19">
        <v>377.0443187895246</v>
      </c>
      <c r="H195" s="18">
        <v>59.019864505928986</v>
      </c>
      <c r="I195" s="20"/>
      <c r="J195" s="18"/>
      <c r="K195" s="21"/>
      <c r="L195" s="17"/>
      <c r="M195" s="18"/>
      <c r="N195" s="19">
        <v>340.2083210789404</v>
      </c>
      <c r="O195" s="18">
        <v>80.930610967221995</v>
      </c>
      <c r="P195" s="20"/>
      <c r="Q195" s="18"/>
      <c r="R195" s="68">
        <f t="shared" si="4"/>
        <v>340.2083210789404</v>
      </c>
      <c r="S195" s="69" t="s">
        <v>322</v>
      </c>
    </row>
    <row r="196" spans="1:19" x14ac:dyDescent="0.25">
      <c r="A196" s="75" t="s">
        <v>483</v>
      </c>
      <c r="B196" s="14"/>
      <c r="C196" s="15"/>
      <c r="D196" s="16"/>
      <c r="E196" s="17"/>
      <c r="F196" s="18"/>
      <c r="G196" s="19"/>
      <c r="H196" s="18"/>
      <c r="I196" s="20"/>
      <c r="J196" s="18"/>
      <c r="K196" s="21">
        <f t="shared" si="3"/>
        <v>0</v>
      </c>
      <c r="L196" s="17"/>
      <c r="M196" s="18"/>
      <c r="N196" s="19"/>
      <c r="O196" s="18"/>
      <c r="P196" s="20"/>
      <c r="Q196" s="18"/>
      <c r="R196" s="68">
        <f t="shared" si="4"/>
        <v>0</v>
      </c>
      <c r="S196" s="22">
        <f t="shared" ref="S196:S206" si="6">R196-K196</f>
        <v>0</v>
      </c>
    </row>
    <row r="197" spans="1:19" x14ac:dyDescent="0.25">
      <c r="A197" s="75" t="s">
        <v>484</v>
      </c>
      <c r="B197" s="14"/>
      <c r="C197" s="15"/>
      <c r="D197" s="16"/>
      <c r="E197" s="17"/>
      <c r="F197" s="18"/>
      <c r="G197" s="19"/>
      <c r="H197" s="18"/>
      <c r="I197" s="20"/>
      <c r="J197" s="18"/>
      <c r="K197" s="21">
        <f t="shared" si="3"/>
        <v>0</v>
      </c>
      <c r="L197" s="17"/>
      <c r="M197" s="18"/>
      <c r="N197" s="19"/>
      <c r="O197" s="18"/>
      <c r="P197" s="20"/>
      <c r="Q197" s="18"/>
      <c r="R197" s="68">
        <f t="shared" si="4"/>
        <v>0</v>
      </c>
      <c r="S197" s="22">
        <f t="shared" si="6"/>
        <v>0</v>
      </c>
    </row>
    <row r="198" spans="1:19" x14ac:dyDescent="0.25">
      <c r="A198" s="75" t="s">
        <v>485</v>
      </c>
      <c r="B198" s="14"/>
      <c r="C198" s="15"/>
      <c r="D198" s="16"/>
      <c r="E198" s="17"/>
      <c r="F198" s="18"/>
      <c r="G198" s="19"/>
      <c r="H198" s="18"/>
      <c r="I198" s="20"/>
      <c r="J198" s="18"/>
      <c r="K198" s="21">
        <f t="shared" si="3"/>
        <v>0</v>
      </c>
      <c r="L198" s="17"/>
      <c r="M198" s="18"/>
      <c r="N198" s="19"/>
      <c r="O198" s="18"/>
      <c r="P198" s="20">
        <v>1.2824736282708356</v>
      </c>
      <c r="Q198" s="18">
        <v>0.56137973494184235</v>
      </c>
      <c r="R198" s="68">
        <f t="shared" si="4"/>
        <v>1.2824736282708356</v>
      </c>
      <c r="S198" s="22">
        <f t="shared" si="6"/>
        <v>1.2824736282708356</v>
      </c>
    </row>
    <row r="199" spans="1:19" x14ac:dyDescent="0.25">
      <c r="A199" s="75" t="s">
        <v>486</v>
      </c>
      <c r="B199" s="14"/>
      <c r="C199" s="15"/>
      <c r="D199" s="16"/>
      <c r="E199" s="17"/>
      <c r="F199" s="18"/>
      <c r="G199" s="19"/>
      <c r="H199" s="18"/>
      <c r="I199" s="20"/>
      <c r="J199" s="18"/>
      <c r="K199" s="21">
        <f t="shared" si="3"/>
        <v>0</v>
      </c>
      <c r="L199" s="17"/>
      <c r="M199" s="18"/>
      <c r="N199" s="19"/>
      <c r="O199" s="18"/>
      <c r="P199" s="20">
        <v>26.259350258663801</v>
      </c>
      <c r="Q199" s="18">
        <v>4.4073620606778974</v>
      </c>
      <c r="R199" s="68">
        <f t="shared" si="4"/>
        <v>26.259350258663801</v>
      </c>
      <c r="S199" s="22">
        <f t="shared" si="6"/>
        <v>26.259350258663801</v>
      </c>
    </row>
    <row r="200" spans="1:19" x14ac:dyDescent="0.25">
      <c r="A200" s="75" t="s">
        <v>487</v>
      </c>
      <c r="B200" s="14"/>
      <c r="C200" s="15"/>
      <c r="D200" s="16"/>
      <c r="E200" s="17"/>
      <c r="F200" s="18"/>
      <c r="G200" s="19"/>
      <c r="H200" s="18"/>
      <c r="I200" s="20"/>
      <c r="J200" s="18"/>
      <c r="K200" s="21">
        <f t="shared" si="3"/>
        <v>0</v>
      </c>
      <c r="L200" s="17"/>
      <c r="M200" s="18"/>
      <c r="N200" s="19">
        <v>925.71613182701583</v>
      </c>
      <c r="O200" s="18">
        <v>258.92543325943757</v>
      </c>
      <c r="P200" s="20">
        <v>26.257287353198304</v>
      </c>
      <c r="Q200" s="18">
        <v>4.0137040390678962</v>
      </c>
      <c r="R200" s="68">
        <f t="shared" si="4"/>
        <v>951.97341918021414</v>
      </c>
      <c r="S200" s="22">
        <f t="shared" si="6"/>
        <v>951.97341918021414</v>
      </c>
    </row>
    <row r="201" spans="1:19" x14ac:dyDescent="0.25">
      <c r="A201" s="75" t="s">
        <v>488</v>
      </c>
      <c r="B201" s="14"/>
      <c r="C201" s="15"/>
      <c r="D201" s="16"/>
      <c r="E201" s="17"/>
      <c r="F201" s="18"/>
      <c r="G201" s="19"/>
      <c r="H201" s="18"/>
      <c r="I201" s="20"/>
      <c r="J201" s="18"/>
      <c r="K201" s="21">
        <f t="shared" si="3"/>
        <v>0</v>
      </c>
      <c r="L201" s="17"/>
      <c r="M201" s="18"/>
      <c r="N201" s="19">
        <v>677.06797775798066</v>
      </c>
      <c r="O201" s="18">
        <v>231.00873444805944</v>
      </c>
      <c r="P201" s="20">
        <v>46.648950693861103</v>
      </c>
      <c r="Q201" s="18">
        <v>13.322902564307165</v>
      </c>
      <c r="R201" s="68">
        <f t="shared" si="4"/>
        <v>723.7169284518418</v>
      </c>
      <c r="S201" s="22">
        <f t="shared" si="6"/>
        <v>723.7169284518418</v>
      </c>
    </row>
    <row r="202" spans="1:19" x14ac:dyDescent="0.25">
      <c r="A202" s="75" t="s">
        <v>489</v>
      </c>
      <c r="B202" s="14"/>
      <c r="C202" s="15"/>
      <c r="D202" s="16"/>
      <c r="E202" s="17"/>
      <c r="F202" s="18"/>
      <c r="G202" s="19"/>
      <c r="H202" s="18"/>
      <c r="I202" s="20"/>
      <c r="J202" s="18"/>
      <c r="K202" s="21">
        <f t="shared" si="3"/>
        <v>0</v>
      </c>
      <c r="L202" s="17"/>
      <c r="M202" s="18"/>
      <c r="N202" s="19"/>
      <c r="O202" s="18"/>
      <c r="P202" s="20">
        <v>29.80356467870752</v>
      </c>
      <c r="Q202" s="18">
        <v>8.652675896458712</v>
      </c>
      <c r="R202" s="68">
        <f t="shared" si="4"/>
        <v>29.80356467870752</v>
      </c>
      <c r="S202" s="22">
        <f t="shared" si="6"/>
        <v>29.80356467870752</v>
      </c>
    </row>
    <row r="203" spans="1:19" x14ac:dyDescent="0.25">
      <c r="A203" s="75" t="s">
        <v>490</v>
      </c>
      <c r="B203" s="14"/>
      <c r="C203" s="15"/>
      <c r="D203" s="16"/>
      <c r="E203" s="17"/>
      <c r="F203" s="18"/>
      <c r="G203" s="19"/>
      <c r="H203" s="18"/>
      <c r="I203" s="20"/>
      <c r="J203" s="18"/>
      <c r="K203" s="21">
        <f t="shared" si="3"/>
        <v>0</v>
      </c>
      <c r="L203" s="17"/>
      <c r="M203" s="18"/>
      <c r="N203" s="19">
        <v>37.327478073720009</v>
      </c>
      <c r="O203" s="18">
        <v>11.282001062453871</v>
      </c>
      <c r="P203" s="20">
        <v>23.620810266169816</v>
      </c>
      <c r="Q203" s="18">
        <v>11.589706279472798</v>
      </c>
      <c r="R203" s="68">
        <f t="shared" si="4"/>
        <v>60.948288339889828</v>
      </c>
      <c r="S203" s="22">
        <f t="shared" si="6"/>
        <v>60.948288339889828</v>
      </c>
    </row>
    <row r="204" spans="1:19" x14ac:dyDescent="0.25">
      <c r="A204" s="75" t="s">
        <v>491</v>
      </c>
      <c r="B204" s="14"/>
      <c r="C204" s="15"/>
      <c r="D204" s="16"/>
      <c r="E204" s="17"/>
      <c r="F204" s="18"/>
      <c r="G204" s="19"/>
      <c r="H204" s="18"/>
      <c r="I204" s="20"/>
      <c r="J204" s="18"/>
      <c r="K204" s="21">
        <f t="shared" si="3"/>
        <v>0</v>
      </c>
      <c r="L204" s="17"/>
      <c r="M204" s="18"/>
      <c r="N204" s="19">
        <v>56.130588895872393</v>
      </c>
      <c r="O204" s="18">
        <v>24.214237362503347</v>
      </c>
      <c r="P204" s="20">
        <v>12.933287529554852</v>
      </c>
      <c r="Q204" s="18">
        <v>5.3670544912297604</v>
      </c>
      <c r="R204" s="68">
        <f t="shared" ref="R204:R207" si="7">L204+N204+P204</f>
        <v>69.063876425427239</v>
      </c>
      <c r="S204" s="22">
        <f t="shared" si="6"/>
        <v>69.063876425427239</v>
      </c>
    </row>
    <row r="205" spans="1:19" x14ac:dyDescent="0.25">
      <c r="A205" s="75" t="s">
        <v>492</v>
      </c>
      <c r="B205" s="14"/>
      <c r="C205" s="15"/>
      <c r="D205" s="16"/>
      <c r="E205" s="17"/>
      <c r="F205" s="18"/>
      <c r="G205" s="19"/>
      <c r="H205" s="18"/>
      <c r="I205" s="20"/>
      <c r="J205" s="18"/>
      <c r="K205" s="21">
        <f t="shared" si="3"/>
        <v>0</v>
      </c>
      <c r="L205" s="17"/>
      <c r="M205" s="18"/>
      <c r="N205" s="19">
        <v>3.3385829624127914</v>
      </c>
      <c r="O205" s="18">
        <v>1.1543949505424924</v>
      </c>
      <c r="P205" s="20">
        <v>23.32309295878402</v>
      </c>
      <c r="Q205" s="18">
        <v>12.344416716371057</v>
      </c>
      <c r="R205" s="68">
        <f t="shared" si="7"/>
        <v>26.66167592119681</v>
      </c>
      <c r="S205" s="22">
        <f t="shared" si="6"/>
        <v>26.66167592119681</v>
      </c>
    </row>
    <row r="206" spans="1:19" x14ac:dyDescent="0.25">
      <c r="A206" s="75" t="s">
        <v>493</v>
      </c>
      <c r="B206" s="14"/>
      <c r="C206" s="15"/>
      <c r="D206" s="16"/>
      <c r="E206" s="17"/>
      <c r="F206" s="18"/>
      <c r="G206" s="19"/>
      <c r="H206" s="18"/>
      <c r="I206" s="20"/>
      <c r="J206" s="18"/>
      <c r="K206" s="21">
        <f t="shared" si="3"/>
        <v>0</v>
      </c>
      <c r="L206" s="17"/>
      <c r="M206" s="18"/>
      <c r="N206" s="19">
        <v>101.20736816253394</v>
      </c>
      <c r="O206" s="18">
        <v>1.2314649339403156</v>
      </c>
      <c r="P206" s="20"/>
      <c r="Q206" s="18"/>
      <c r="R206" s="68">
        <f t="shared" si="7"/>
        <v>101.20736816253394</v>
      </c>
      <c r="S206" s="22">
        <f t="shared" si="6"/>
        <v>101.20736816253394</v>
      </c>
    </row>
    <row r="207" spans="1:19" x14ac:dyDescent="0.25">
      <c r="A207" s="75" t="s">
        <v>494</v>
      </c>
      <c r="B207" s="14"/>
      <c r="C207" s="15">
        <v>63.020868169493376</v>
      </c>
      <c r="D207" s="16">
        <v>9.0053962160610279</v>
      </c>
      <c r="E207" s="17"/>
      <c r="F207" s="18"/>
      <c r="G207" s="19">
        <v>30.417937373259857</v>
      </c>
      <c r="H207" s="18">
        <v>3.6913350487605654</v>
      </c>
      <c r="I207" s="20">
        <v>0.93713271061399517</v>
      </c>
      <c r="J207" s="18">
        <v>0.89313365248400955</v>
      </c>
      <c r="K207" s="21">
        <f t="shared" ref="K207" si="8">E207+G207+I207</f>
        <v>31.355070083873851</v>
      </c>
      <c r="L207" s="17"/>
      <c r="M207" s="18"/>
      <c r="N207" s="19">
        <v>61.588446222729431</v>
      </c>
      <c r="O207" s="18">
        <v>28.698998413455588</v>
      </c>
      <c r="P207" s="20">
        <v>0.21066519164411199</v>
      </c>
      <c r="Q207" s="18">
        <v>4.6090024061554803E-2</v>
      </c>
      <c r="R207" s="68">
        <f t="shared" si="7"/>
        <v>61.799111414373542</v>
      </c>
      <c r="S207" s="69" t="s">
        <v>322</v>
      </c>
    </row>
  </sheetData>
  <mergeCells count="50">
    <mergeCell ref="S2:S3"/>
    <mergeCell ref="S26:S27"/>
    <mergeCell ref="S67:S68"/>
    <mergeCell ref="S136:S137"/>
    <mergeCell ref="B3:B4"/>
    <mergeCell ref="C3:C4"/>
    <mergeCell ref="D3:D4"/>
    <mergeCell ref="B27:B28"/>
    <mergeCell ref="C27:C28"/>
    <mergeCell ref="D27:D28"/>
    <mergeCell ref="B68:B69"/>
    <mergeCell ref="C68:C69"/>
    <mergeCell ref="D68:D69"/>
    <mergeCell ref="B137:B138"/>
    <mergeCell ref="C137:C138"/>
    <mergeCell ref="D137:D138"/>
    <mergeCell ref="E2:K2"/>
    <mergeCell ref="L2:R2"/>
    <mergeCell ref="E3:F3"/>
    <mergeCell ref="G3:H3"/>
    <mergeCell ref="I3:J3"/>
    <mergeCell ref="L3:M3"/>
    <mergeCell ref="N3:O3"/>
    <mergeCell ref="P3:Q3"/>
    <mergeCell ref="E26:K26"/>
    <mergeCell ref="L26:R26"/>
    <mergeCell ref="E27:F27"/>
    <mergeCell ref="G27:H27"/>
    <mergeCell ref="I27:J27"/>
    <mergeCell ref="L27:M27"/>
    <mergeCell ref="N27:O27"/>
    <mergeCell ref="P27:Q27"/>
    <mergeCell ref="E67:K67"/>
    <mergeCell ref="L67:R67"/>
    <mergeCell ref="E68:F68"/>
    <mergeCell ref="G68:H68"/>
    <mergeCell ref="I68:J68"/>
    <mergeCell ref="L68:M68"/>
    <mergeCell ref="N68:O68"/>
    <mergeCell ref="P68:Q68"/>
    <mergeCell ref="G70:G133"/>
    <mergeCell ref="N70:N133"/>
    <mergeCell ref="E136:K136"/>
    <mergeCell ref="L136:R136"/>
    <mergeCell ref="E137:F137"/>
    <mergeCell ref="G137:H137"/>
    <mergeCell ref="I137:J137"/>
    <mergeCell ref="L137:M137"/>
    <mergeCell ref="N137:O137"/>
    <mergeCell ref="P137:Q137"/>
  </mergeCells>
  <conditionalFormatting sqref="F5:F23">
    <cfRule type="colorScale" priority="4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5:H23">
    <cfRule type="colorScale" priority="4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5:J23">
    <cfRule type="colorScale" priority="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5:M23">
    <cfRule type="colorScale" priority="3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5:O23">
    <cfRule type="colorScale" priority="3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5:Q23"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9:F65">
    <cfRule type="colorScale" priority="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29:H63">
    <cfRule type="colorScale" priority="3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29:J65">
    <cfRule type="colorScale" priority="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64:H65">
    <cfRule type="colorScale" priority="3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29:M65">
    <cfRule type="colorScale" priority="3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29:O63">
    <cfRule type="colorScale" priority="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29:Q65">
    <cfRule type="colorScale" priority="3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64:O65">
    <cfRule type="colorScale" priority="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70:F133">
    <cfRule type="colorScale" priority="2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70:M133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34">
    <cfRule type="colorScale" priority="2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34">
    <cfRule type="colorScale" priority="2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39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39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139">
    <cfRule type="colorScale" priority="2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39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39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39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140:F206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140:H206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140:J206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140:M206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140:O147 O149:O206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140:Q146 Q148:Q206">
    <cfRule type="colorScale" priority="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F207">
    <cfRule type="colorScale" priority="1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H207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207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M207">
    <cfRule type="colorScale" priority="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O207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Q207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L5:L24">
    <cfRule type="dataBar" priority="8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{EEFC94F6-3BE3-494E-AAB1-A91D3490DA78}</x14:id>
        </ext>
      </extLst>
    </cfRule>
  </conditionalFormatting>
  <conditionalFormatting sqref="N5:N24">
    <cfRule type="dataBar" priority="7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{CC98AFFE-08A1-466C-8428-5BA435830284}</x14:id>
        </ext>
      </extLst>
    </cfRule>
  </conditionalFormatting>
  <conditionalFormatting sqref="L29:L65">
    <cfRule type="dataBar" priority="6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{772A093D-1B02-4951-99B2-94E01E4C5EE5}</x14:id>
        </ext>
      </extLst>
    </cfRule>
  </conditionalFormatting>
  <conditionalFormatting sqref="N64">
    <cfRule type="dataBar" priority="5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{9FA10F24-1DBD-448D-B684-A3FF66F69C6F}</x14:id>
        </ext>
      </extLst>
    </cfRule>
  </conditionalFormatting>
  <conditionalFormatting sqref="N65">
    <cfRule type="dataBar" priority="4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{CA12B055-CD22-45E4-98D7-EC587DED6B98}</x14:id>
        </ext>
      </extLst>
    </cfRule>
  </conditionalFormatting>
  <conditionalFormatting sqref="L70:L134">
    <cfRule type="dataBar" priority="3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{BA0C97E5-D97D-470C-ABEB-5FB18D2BA101}</x14:id>
        </ext>
      </extLst>
    </cfRule>
  </conditionalFormatting>
  <conditionalFormatting sqref="N139:N207">
    <cfRule type="dataBar" priority="2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{9ACD9678-508A-48A4-AEBF-A91376FC1330}</x14:id>
        </ext>
      </extLst>
    </cfRule>
  </conditionalFormatting>
  <conditionalFormatting sqref="P145:P207">
    <cfRule type="dataBar" priority="1">
      <dataBar>
        <cfvo type="min"/>
        <cfvo type="num" val="100"/>
        <color rgb="FF63C384"/>
      </dataBar>
      <extLst>
        <ext xmlns:x14="http://schemas.microsoft.com/office/spreadsheetml/2009/9/main" uri="{B025F937-C7B1-47D3-B67F-A62EFF666E3E}">
          <x14:id>{04858185-D7D6-4CAC-B0FA-D0A39427D0C8}</x14:id>
        </ext>
      </extLst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FC94F6-3BE3-494E-AAB1-A91D3490DA78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L5:L24</xm:sqref>
        </x14:conditionalFormatting>
        <x14:conditionalFormatting xmlns:xm="http://schemas.microsoft.com/office/excel/2006/main">
          <x14:cfRule type="dataBar" id="{CC98AFFE-08A1-466C-8428-5BA435830284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N5:N24</xm:sqref>
        </x14:conditionalFormatting>
        <x14:conditionalFormatting xmlns:xm="http://schemas.microsoft.com/office/excel/2006/main">
          <x14:cfRule type="dataBar" id="{772A093D-1B02-4951-99B2-94E01E4C5EE5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L29:L65</xm:sqref>
        </x14:conditionalFormatting>
        <x14:conditionalFormatting xmlns:xm="http://schemas.microsoft.com/office/excel/2006/main">
          <x14:cfRule type="dataBar" id="{9FA10F24-1DBD-448D-B684-A3FF66F69C6F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N64</xm:sqref>
        </x14:conditionalFormatting>
        <x14:conditionalFormatting xmlns:xm="http://schemas.microsoft.com/office/excel/2006/main">
          <x14:cfRule type="dataBar" id="{CA12B055-CD22-45E4-98D7-EC587DED6B98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N65</xm:sqref>
        </x14:conditionalFormatting>
        <x14:conditionalFormatting xmlns:xm="http://schemas.microsoft.com/office/excel/2006/main">
          <x14:cfRule type="dataBar" id="{BA0C97E5-D97D-470C-ABEB-5FB18D2BA101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L70:L134</xm:sqref>
        </x14:conditionalFormatting>
        <x14:conditionalFormatting xmlns:xm="http://schemas.microsoft.com/office/excel/2006/main">
          <x14:cfRule type="dataBar" id="{9ACD9678-508A-48A4-AEBF-A91376FC1330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N139:N207</xm:sqref>
        </x14:conditionalFormatting>
        <x14:conditionalFormatting xmlns:xm="http://schemas.microsoft.com/office/excel/2006/main">
          <x14:cfRule type="dataBar" id="{04858185-D7D6-4CAC-B0FA-D0A39427D0C8}">
            <x14:dataBar minLength="0" maxLength="100" border="1" negativeBarBorderColorSameAsPositive="0">
              <x14:cfvo type="autoMin"/>
              <x14:cfvo type="num">
                <xm:f>100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P145:P207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76EEF-AEFD-419E-A48D-812D1E984EBD}">
  <dimension ref="A1:K163"/>
  <sheetViews>
    <sheetView tabSelected="1" zoomScale="110" zoomScaleNormal="110" workbookViewId="0">
      <selection activeCell="A111" sqref="A111"/>
    </sheetView>
  </sheetViews>
  <sheetFormatPr defaultRowHeight="15" x14ac:dyDescent="0.25"/>
  <cols>
    <col min="1" max="1" width="33.140625" style="1" customWidth="1"/>
    <col min="2" max="2" width="29.28515625" style="1" bestFit="1" customWidth="1"/>
    <col min="3" max="3" width="22.5703125" style="1" bestFit="1" customWidth="1"/>
    <col min="4" max="4" width="22.5703125" style="1" customWidth="1"/>
    <col min="5" max="5" width="13.42578125" style="1" bestFit="1" customWidth="1"/>
    <col min="6" max="6" width="13.42578125" style="1" customWidth="1"/>
    <col min="7" max="7" width="19.5703125" style="1" bestFit="1" customWidth="1"/>
    <col min="8" max="8" width="15" style="1" bestFit="1" customWidth="1"/>
    <col min="9" max="9" width="23.5703125" style="1" bestFit="1" customWidth="1"/>
    <col min="10" max="10" width="10" style="1" customWidth="1"/>
    <col min="11" max="11" width="30.28515625" style="1" bestFit="1" customWidth="1"/>
    <col min="12" max="12" width="19.7109375" bestFit="1" customWidth="1"/>
  </cols>
  <sheetData>
    <row r="1" spans="1:11" x14ac:dyDescent="0.25">
      <c r="A1" s="1" t="s">
        <v>177</v>
      </c>
      <c r="B1" s="1" t="s">
        <v>178</v>
      </c>
      <c r="C1" s="1" t="s">
        <v>179</v>
      </c>
      <c r="D1" s="1" t="s">
        <v>499</v>
      </c>
      <c r="E1" s="1" t="s">
        <v>180</v>
      </c>
      <c r="F1" s="1" t="s">
        <v>498</v>
      </c>
      <c r="G1" s="1" t="s">
        <v>288</v>
      </c>
      <c r="H1" s="1" t="s">
        <v>287</v>
      </c>
      <c r="I1" s="1" t="s">
        <v>181</v>
      </c>
      <c r="J1" s="1" t="s">
        <v>289</v>
      </c>
      <c r="K1" s="1" t="s">
        <v>290</v>
      </c>
    </row>
    <row r="2" spans="1:11" x14ac:dyDescent="0.25">
      <c r="A2" s="1" t="s">
        <v>88</v>
      </c>
      <c r="B2" s="1" t="s">
        <v>202</v>
      </c>
      <c r="C2" s="1" t="s">
        <v>217</v>
      </c>
      <c r="D2" s="1">
        <v>641.49090000000001</v>
      </c>
      <c r="E2" s="1">
        <v>641.49459999999999</v>
      </c>
      <c r="F2" s="3">
        <f t="shared" ref="F2:F33" si="0">(D2-E2)*1000000/D2</f>
        <v>-5.7678136977168633</v>
      </c>
      <c r="G2" s="1">
        <v>11.5</v>
      </c>
      <c r="H2" s="1">
        <v>2691</v>
      </c>
      <c r="I2" s="1">
        <v>0.78749999999999998</v>
      </c>
      <c r="J2" s="1">
        <v>182.5</v>
      </c>
      <c r="K2" s="1">
        <v>3</v>
      </c>
    </row>
    <row r="3" spans="1:11" x14ac:dyDescent="0.25">
      <c r="A3" s="1" t="s">
        <v>142</v>
      </c>
      <c r="B3" s="1" t="s">
        <v>232</v>
      </c>
      <c r="C3" s="1" t="s">
        <v>237</v>
      </c>
      <c r="D3" s="76">
        <v>633.55700000000002</v>
      </c>
      <c r="E3" s="1">
        <v>633.55970000000002</v>
      </c>
      <c r="F3" s="3">
        <f t="shared" si="0"/>
        <v>-4.261652858392166</v>
      </c>
      <c r="G3" s="1">
        <v>12.5</v>
      </c>
      <c r="H3" s="1">
        <v>2682</v>
      </c>
      <c r="I3" s="1">
        <v>0.81859999999999999</v>
      </c>
      <c r="J3" s="1">
        <v>167.5</v>
      </c>
      <c r="K3" s="1">
        <v>1</v>
      </c>
    </row>
    <row r="4" spans="1:11" x14ac:dyDescent="0.25">
      <c r="A4" s="1" t="s">
        <v>87</v>
      </c>
      <c r="B4" s="1" t="s">
        <v>202</v>
      </c>
      <c r="C4" s="1" t="s">
        <v>216</v>
      </c>
      <c r="D4" s="1">
        <v>597.54129999999998</v>
      </c>
      <c r="E4" s="1">
        <v>597.5444</v>
      </c>
      <c r="F4" s="3">
        <f t="shared" si="0"/>
        <v>-5.1879259224720435</v>
      </c>
      <c r="G4" s="1">
        <v>10.7</v>
      </c>
      <c r="H4" s="1">
        <v>2699</v>
      </c>
      <c r="I4" s="1">
        <v>0.77649999999999997</v>
      </c>
      <c r="J4" s="1">
        <v>159.1</v>
      </c>
      <c r="K4" s="1">
        <v>3</v>
      </c>
    </row>
    <row r="5" spans="1:11" x14ac:dyDescent="0.25">
      <c r="A5" s="1" t="s">
        <v>157</v>
      </c>
      <c r="B5" s="1" t="s">
        <v>238</v>
      </c>
      <c r="C5" s="1" t="s">
        <v>241</v>
      </c>
      <c r="D5" s="1">
        <v>593.63220000000001</v>
      </c>
      <c r="E5" s="1">
        <v>593.63469999999995</v>
      </c>
      <c r="F5" s="3">
        <f t="shared" si="0"/>
        <v>-4.211361849880924</v>
      </c>
      <c r="G5" s="1">
        <v>12.14</v>
      </c>
      <c r="H5" s="1">
        <v>2685</v>
      </c>
      <c r="I5" s="1">
        <v>0.83879999999999999</v>
      </c>
      <c r="J5" s="1">
        <v>171.9</v>
      </c>
      <c r="K5" s="1">
        <v>2</v>
      </c>
    </row>
    <row r="6" spans="1:11" x14ac:dyDescent="0.25">
      <c r="A6" s="1" t="s">
        <v>156</v>
      </c>
      <c r="B6" s="1" t="s">
        <v>238</v>
      </c>
      <c r="C6" s="1" t="s">
        <v>241</v>
      </c>
      <c r="D6" s="1">
        <v>593.63220000000001</v>
      </c>
      <c r="E6" s="1">
        <v>593.63459999999998</v>
      </c>
      <c r="F6" s="3">
        <f t="shared" si="0"/>
        <v>-4.0429073759239893</v>
      </c>
      <c r="G6" s="1">
        <v>12.44</v>
      </c>
      <c r="H6" s="1">
        <v>2682</v>
      </c>
      <c r="I6" s="1">
        <v>0.82599999999999996</v>
      </c>
      <c r="J6" s="1">
        <v>169.3</v>
      </c>
      <c r="K6" s="1">
        <v>2</v>
      </c>
    </row>
    <row r="7" spans="1:11" x14ac:dyDescent="0.25">
      <c r="A7" s="1" t="s">
        <v>155</v>
      </c>
      <c r="B7" s="1" t="s">
        <v>238</v>
      </c>
      <c r="C7" s="1" t="s">
        <v>241</v>
      </c>
      <c r="D7" s="1">
        <v>593.63220000000001</v>
      </c>
      <c r="E7" s="1">
        <v>593.63570000000004</v>
      </c>
      <c r="F7" s="3">
        <f t="shared" si="0"/>
        <v>-5.8959065900248042</v>
      </c>
      <c r="G7" s="1">
        <v>12.72</v>
      </c>
      <c r="H7" s="1">
        <v>2680</v>
      </c>
      <c r="I7" s="1">
        <v>0.84</v>
      </c>
      <c r="J7" s="1">
        <v>172.1</v>
      </c>
      <c r="K7" s="1">
        <v>2</v>
      </c>
    </row>
    <row r="8" spans="1:11" x14ac:dyDescent="0.25">
      <c r="A8" s="1" t="s">
        <v>154</v>
      </c>
      <c r="B8" s="1" t="s">
        <v>238</v>
      </c>
      <c r="C8" s="1" t="s">
        <v>241</v>
      </c>
      <c r="D8" s="1">
        <v>593.63220000000001</v>
      </c>
      <c r="E8" s="1">
        <v>593.63490000000002</v>
      </c>
      <c r="F8" s="3">
        <f t="shared" si="0"/>
        <v>-4.5482707979863042</v>
      </c>
      <c r="G8" s="1">
        <v>13.42</v>
      </c>
      <c r="H8" s="1">
        <v>2673</v>
      </c>
      <c r="I8" s="1">
        <v>0.85</v>
      </c>
      <c r="J8" s="1">
        <v>174.2</v>
      </c>
      <c r="K8" s="1">
        <v>2</v>
      </c>
    </row>
    <row r="9" spans="1:11" x14ac:dyDescent="0.25">
      <c r="A9" s="1" t="s">
        <v>153</v>
      </c>
      <c r="B9" s="1" t="s">
        <v>238</v>
      </c>
      <c r="C9" s="1" t="s">
        <v>241</v>
      </c>
      <c r="D9" s="1">
        <v>593.63220000000001</v>
      </c>
      <c r="E9" s="1">
        <v>593.63400000000001</v>
      </c>
      <c r="F9" s="3">
        <f t="shared" si="0"/>
        <v>-3.0321805319908699</v>
      </c>
      <c r="G9" s="1">
        <v>13.67</v>
      </c>
      <c r="H9" s="1">
        <v>2671</v>
      </c>
      <c r="I9" s="1">
        <v>0.83030000000000004</v>
      </c>
      <c r="J9" s="1">
        <v>170.1</v>
      </c>
      <c r="K9" s="1">
        <v>2</v>
      </c>
    </row>
    <row r="10" spans="1:11" x14ac:dyDescent="0.25">
      <c r="A10" s="1" t="s">
        <v>152</v>
      </c>
      <c r="B10" s="1" t="s">
        <v>238</v>
      </c>
      <c r="C10" s="1" t="s">
        <v>241</v>
      </c>
      <c r="D10" s="1">
        <v>593.63220000000001</v>
      </c>
      <c r="E10" s="1">
        <v>593.63760000000002</v>
      </c>
      <c r="F10" s="3">
        <f t="shared" si="0"/>
        <v>-9.0965415959726084</v>
      </c>
      <c r="G10" s="1">
        <v>12.65</v>
      </c>
      <c r="H10" s="1">
        <v>2680</v>
      </c>
      <c r="I10" s="1">
        <v>0.83899999999999997</v>
      </c>
      <c r="J10" s="1">
        <v>171.9</v>
      </c>
      <c r="K10" s="1">
        <v>1</v>
      </c>
    </row>
    <row r="11" spans="1:11" x14ac:dyDescent="0.25">
      <c r="A11" s="1" t="s">
        <v>141</v>
      </c>
      <c r="B11" s="1" t="s">
        <v>232</v>
      </c>
      <c r="C11" s="1" t="s">
        <v>236</v>
      </c>
      <c r="D11" s="1">
        <v>589.60730000000001</v>
      </c>
      <c r="E11" s="1">
        <v>589.60940000000005</v>
      </c>
      <c r="F11" s="3">
        <f t="shared" si="0"/>
        <v>-3.5616926724640128</v>
      </c>
      <c r="G11" s="1">
        <v>11.77</v>
      </c>
      <c r="H11" s="1">
        <v>2689</v>
      </c>
      <c r="I11" s="1">
        <v>0.80869999999999997</v>
      </c>
      <c r="J11" s="1">
        <v>165.7</v>
      </c>
      <c r="K11" s="1">
        <v>1</v>
      </c>
    </row>
    <row r="12" spans="1:11" x14ac:dyDescent="0.25">
      <c r="A12" s="1" t="s">
        <v>163</v>
      </c>
      <c r="B12" s="1" t="s">
        <v>254</v>
      </c>
      <c r="C12" s="1" t="s">
        <v>256</v>
      </c>
      <c r="D12" s="1">
        <v>563.62170000000003</v>
      </c>
      <c r="E12" s="1">
        <v>563.62270000000001</v>
      </c>
      <c r="F12" s="3">
        <f t="shared" si="0"/>
        <v>-1.774239707194299</v>
      </c>
      <c r="G12" s="1">
        <v>11.11</v>
      </c>
      <c r="H12" s="1">
        <v>2695</v>
      </c>
      <c r="I12" s="1">
        <v>0.80230000000000001</v>
      </c>
      <c r="J12" s="1">
        <v>164.6</v>
      </c>
      <c r="K12" s="1">
        <v>2</v>
      </c>
    </row>
    <row r="13" spans="1:11" x14ac:dyDescent="0.25">
      <c r="A13" s="1" t="s">
        <v>162</v>
      </c>
      <c r="B13" s="1" t="s">
        <v>254</v>
      </c>
      <c r="C13" s="1" t="s">
        <v>256</v>
      </c>
      <c r="D13" s="1">
        <v>563.62170000000003</v>
      </c>
      <c r="E13" s="76">
        <v>563.62300000000005</v>
      </c>
      <c r="F13" s="3">
        <f t="shared" si="0"/>
        <v>-2.3065116194332718</v>
      </c>
      <c r="G13" s="1">
        <v>11.66</v>
      </c>
      <c r="H13" s="1">
        <v>2690</v>
      </c>
      <c r="I13" s="1">
        <v>0.79279999999999995</v>
      </c>
      <c r="J13" s="1">
        <v>162.69999999999999</v>
      </c>
      <c r="K13" s="1">
        <v>1</v>
      </c>
    </row>
    <row r="14" spans="1:11" x14ac:dyDescent="0.25">
      <c r="A14" s="1" t="s">
        <v>161</v>
      </c>
      <c r="B14" s="1" t="s">
        <v>254</v>
      </c>
      <c r="C14" s="1" t="s">
        <v>256</v>
      </c>
      <c r="D14" s="1">
        <v>563.62170000000003</v>
      </c>
      <c r="E14" s="1">
        <v>563.62239999999997</v>
      </c>
      <c r="F14" s="3">
        <f t="shared" si="0"/>
        <v>-1.2419677949553263</v>
      </c>
      <c r="G14" s="1">
        <v>12.1</v>
      </c>
      <c r="H14" s="1">
        <v>2686</v>
      </c>
      <c r="I14" s="1">
        <v>0.80620000000000003</v>
      </c>
      <c r="J14" s="1">
        <v>165.4</v>
      </c>
      <c r="K14" s="1">
        <v>1</v>
      </c>
    </row>
    <row r="15" spans="1:11" x14ac:dyDescent="0.25">
      <c r="A15" s="1" t="s">
        <v>89</v>
      </c>
      <c r="B15" s="1" t="s">
        <v>202</v>
      </c>
      <c r="C15" s="1" t="s">
        <v>215</v>
      </c>
      <c r="D15" s="1">
        <v>563.58040000000005</v>
      </c>
      <c r="E15" s="1">
        <v>563.58199999999999</v>
      </c>
      <c r="F15" s="3">
        <f t="shared" si="0"/>
        <v>-2.8389915616998525</v>
      </c>
      <c r="G15" s="1">
        <v>9.7799999999999994</v>
      </c>
      <c r="H15" s="1">
        <v>2577</v>
      </c>
      <c r="I15" s="1">
        <v>0.77100000000000002</v>
      </c>
      <c r="J15" s="1">
        <v>158.19999999999999</v>
      </c>
      <c r="K15" s="1">
        <v>3</v>
      </c>
    </row>
    <row r="16" spans="1:11" x14ac:dyDescent="0.25">
      <c r="A16" s="1" t="s">
        <v>91</v>
      </c>
      <c r="B16" s="1" t="s">
        <v>202</v>
      </c>
      <c r="C16" s="1" t="s">
        <v>215</v>
      </c>
      <c r="D16" s="1">
        <v>563.58040000000005</v>
      </c>
      <c r="E16" s="1">
        <v>563.58199999999999</v>
      </c>
      <c r="F16" s="3">
        <f t="shared" si="0"/>
        <v>-2.8389915616998525</v>
      </c>
      <c r="G16" s="1">
        <v>10.11</v>
      </c>
      <c r="H16" s="1">
        <v>2628</v>
      </c>
      <c r="I16" s="1">
        <v>0.75380000000000003</v>
      </c>
      <c r="J16" s="1">
        <v>154.69999999999999</v>
      </c>
      <c r="K16" s="1">
        <v>3</v>
      </c>
    </row>
    <row r="17" spans="1:11" x14ac:dyDescent="0.25">
      <c r="A17" s="1" t="s">
        <v>90</v>
      </c>
      <c r="B17" s="1" t="s">
        <v>202</v>
      </c>
      <c r="C17" s="1" t="s">
        <v>215</v>
      </c>
      <c r="D17" s="1">
        <v>563.58040000000005</v>
      </c>
      <c r="E17" s="1">
        <v>563.58150000000001</v>
      </c>
      <c r="F17" s="3">
        <f t="shared" si="0"/>
        <v>-1.951806698656041</v>
      </c>
      <c r="G17" s="1">
        <v>10.27</v>
      </c>
      <c r="H17" s="1">
        <v>2653</v>
      </c>
      <c r="I17" s="1">
        <v>0.75839999999999996</v>
      </c>
      <c r="J17" s="1">
        <v>155.6</v>
      </c>
      <c r="K17" s="1">
        <v>3</v>
      </c>
    </row>
    <row r="18" spans="1:11" x14ac:dyDescent="0.25">
      <c r="A18" s="1" t="s">
        <v>86</v>
      </c>
      <c r="B18" s="1" t="s">
        <v>202</v>
      </c>
      <c r="C18" s="1" t="s">
        <v>214</v>
      </c>
      <c r="D18" s="1">
        <v>553.5915</v>
      </c>
      <c r="E18" s="1">
        <v>553.59410000000003</v>
      </c>
      <c r="F18" s="3">
        <f t="shared" si="0"/>
        <v>-4.6966039038342666</v>
      </c>
      <c r="G18" s="1">
        <v>10</v>
      </c>
      <c r="H18" s="1">
        <v>2611</v>
      </c>
      <c r="I18" s="1">
        <v>0.76829999999999998</v>
      </c>
      <c r="J18" s="1">
        <v>157.69999999999999</v>
      </c>
      <c r="K18" s="1">
        <v>3</v>
      </c>
    </row>
    <row r="19" spans="1:11" x14ac:dyDescent="0.25">
      <c r="A19" s="1" t="s">
        <v>122</v>
      </c>
      <c r="B19" s="1" t="s">
        <v>218</v>
      </c>
      <c r="C19" s="1" t="s">
        <v>231</v>
      </c>
      <c r="D19" s="1">
        <v>545.80510000000004</v>
      </c>
      <c r="E19" s="1">
        <v>545.80690000000004</v>
      </c>
      <c r="F19" s="3">
        <f t="shared" si="0"/>
        <v>-3.2978805071680535</v>
      </c>
      <c r="G19" s="1">
        <v>12.45</v>
      </c>
      <c r="H19" s="1">
        <v>2682</v>
      </c>
      <c r="I19" s="1">
        <v>0.83040000000000003</v>
      </c>
      <c r="J19" s="1">
        <v>170.5</v>
      </c>
      <c r="K19" s="1">
        <v>2</v>
      </c>
    </row>
    <row r="20" spans="1:11" x14ac:dyDescent="0.25">
      <c r="A20" s="1" t="s">
        <v>121</v>
      </c>
      <c r="B20" s="1" t="s">
        <v>218</v>
      </c>
      <c r="C20" s="1" t="s">
        <v>231</v>
      </c>
      <c r="D20" s="1">
        <v>545.80510000000004</v>
      </c>
      <c r="E20" s="1">
        <v>545.80629999999996</v>
      </c>
      <c r="F20" s="3">
        <f t="shared" si="0"/>
        <v>-2.1985870046398412</v>
      </c>
      <c r="G20" s="1">
        <v>12.97</v>
      </c>
      <c r="H20" s="1">
        <v>2677</v>
      </c>
      <c r="I20" s="1">
        <v>0.83150000000000002</v>
      </c>
      <c r="J20" s="1">
        <v>170.7</v>
      </c>
      <c r="K20" s="1">
        <v>2</v>
      </c>
    </row>
    <row r="21" spans="1:11" x14ac:dyDescent="0.25">
      <c r="A21" s="1" t="s">
        <v>123</v>
      </c>
      <c r="B21" s="1" t="s">
        <v>218</v>
      </c>
      <c r="C21" s="1" t="s">
        <v>231</v>
      </c>
      <c r="D21" s="1">
        <v>545.80510000000004</v>
      </c>
      <c r="E21" s="1">
        <v>545.80629999999996</v>
      </c>
      <c r="F21" s="3">
        <f t="shared" si="0"/>
        <v>-2.1985870046398412</v>
      </c>
      <c r="G21" s="1">
        <v>14.55</v>
      </c>
      <c r="H21" s="1">
        <v>2662</v>
      </c>
      <c r="I21" s="1">
        <v>0.82740000000000002</v>
      </c>
      <c r="J21" s="1">
        <v>169.9</v>
      </c>
      <c r="K21" s="1">
        <v>1</v>
      </c>
    </row>
    <row r="22" spans="1:11" x14ac:dyDescent="0.25">
      <c r="A22" s="1" t="s">
        <v>140</v>
      </c>
      <c r="B22" s="1" t="s">
        <v>232</v>
      </c>
      <c r="C22" s="1" t="s">
        <v>235</v>
      </c>
      <c r="D22" s="1">
        <v>543.65970000000004</v>
      </c>
      <c r="E22" s="1">
        <v>543.66179999999997</v>
      </c>
      <c r="F22" s="3">
        <f t="shared" si="0"/>
        <v>-3.862710441711247</v>
      </c>
      <c r="G22" s="1">
        <v>10.98</v>
      </c>
      <c r="H22" s="1">
        <v>2696</v>
      </c>
      <c r="I22" s="1">
        <v>0.79590000000000005</v>
      </c>
      <c r="J22" s="1">
        <v>163.4</v>
      </c>
      <c r="K22" s="1">
        <v>1</v>
      </c>
    </row>
    <row r="23" spans="1:11" x14ac:dyDescent="0.25">
      <c r="A23" s="1" t="s">
        <v>105</v>
      </c>
      <c r="B23" s="1" t="s">
        <v>218</v>
      </c>
      <c r="C23" s="1" t="s">
        <v>230</v>
      </c>
      <c r="D23" s="1">
        <v>531.78949999999998</v>
      </c>
      <c r="E23" s="1">
        <v>531.79129999999998</v>
      </c>
      <c r="F23" s="3">
        <f t="shared" si="0"/>
        <v>-3.384797932270025</v>
      </c>
      <c r="G23" s="1">
        <v>11.44</v>
      </c>
      <c r="H23" s="1">
        <v>2692</v>
      </c>
      <c r="I23" s="1">
        <v>0.80710000000000004</v>
      </c>
      <c r="J23" s="1">
        <v>165.8</v>
      </c>
      <c r="K23" s="1">
        <v>3</v>
      </c>
    </row>
    <row r="24" spans="1:11" x14ac:dyDescent="0.25">
      <c r="A24" s="1" t="s">
        <v>199</v>
      </c>
      <c r="B24" s="1" t="s">
        <v>199</v>
      </c>
      <c r="C24" s="1" t="s">
        <v>200</v>
      </c>
      <c r="D24" s="1">
        <v>529.73739999999998</v>
      </c>
      <c r="E24" s="1">
        <v>529.73929999999996</v>
      </c>
      <c r="F24" s="3">
        <f t="shared" si="0"/>
        <v>-3.5866827601332441</v>
      </c>
      <c r="G24" s="1">
        <v>10.98</v>
      </c>
      <c r="H24" s="1">
        <v>2696</v>
      </c>
      <c r="I24" s="1">
        <v>0.82669999999999999</v>
      </c>
      <c r="J24" s="1">
        <v>169.9</v>
      </c>
      <c r="K24" s="1">
        <v>1</v>
      </c>
    </row>
    <row r="25" spans="1:11" x14ac:dyDescent="0.25">
      <c r="A25" s="1" t="s">
        <v>130</v>
      </c>
      <c r="B25" s="1" t="s">
        <v>245</v>
      </c>
      <c r="C25" s="1" t="s">
        <v>250</v>
      </c>
      <c r="D25" s="1">
        <v>519.65539999999999</v>
      </c>
      <c r="E25" s="1">
        <v>519.65840000000003</v>
      </c>
      <c r="F25" s="3">
        <f t="shared" si="0"/>
        <v>-5.773056529466924</v>
      </c>
      <c r="G25" s="1">
        <v>9.66</v>
      </c>
      <c r="H25" s="1">
        <v>2558</v>
      </c>
      <c r="I25" s="1">
        <v>0.78849999999999998</v>
      </c>
      <c r="J25" s="1">
        <v>162.1</v>
      </c>
      <c r="K25" s="1">
        <v>2</v>
      </c>
    </row>
    <row r="26" spans="1:11" x14ac:dyDescent="0.25">
      <c r="A26" s="1" t="s">
        <v>84</v>
      </c>
      <c r="B26" s="1" t="s">
        <v>202</v>
      </c>
      <c r="C26" s="1" t="s">
        <v>213</v>
      </c>
      <c r="D26" s="1">
        <v>517.63729999999998</v>
      </c>
      <c r="E26" s="1">
        <v>517.63559999999995</v>
      </c>
      <c r="F26" s="3">
        <f t="shared" si="0"/>
        <v>3.2841528228897192</v>
      </c>
      <c r="G26" s="1">
        <v>9.5399999999999991</v>
      </c>
      <c r="H26" s="1">
        <v>2539</v>
      </c>
      <c r="I26" s="1">
        <v>0.75139999999999996</v>
      </c>
      <c r="J26" s="1">
        <v>154.5</v>
      </c>
      <c r="K26" s="1">
        <v>3</v>
      </c>
    </row>
    <row r="27" spans="1:11" x14ac:dyDescent="0.25">
      <c r="A27" s="1" t="s">
        <v>151</v>
      </c>
      <c r="B27" s="1" t="s">
        <v>238</v>
      </c>
      <c r="C27" s="1" t="s">
        <v>239</v>
      </c>
      <c r="D27" s="1">
        <v>515.72180000000003</v>
      </c>
      <c r="E27" s="1">
        <v>515.72410000000002</v>
      </c>
      <c r="F27" s="3">
        <f t="shared" si="0"/>
        <v>-4.4597688133235529</v>
      </c>
      <c r="G27" s="1">
        <v>10.7</v>
      </c>
      <c r="H27" s="1">
        <v>2699</v>
      </c>
      <c r="I27" s="1">
        <v>0.77010000000000001</v>
      </c>
      <c r="J27" s="1">
        <v>158.30000000000001</v>
      </c>
      <c r="K27" s="1">
        <v>2</v>
      </c>
    </row>
    <row r="28" spans="1:11" x14ac:dyDescent="0.25">
      <c r="A28" s="1" t="s">
        <v>240</v>
      </c>
      <c r="B28" s="1" t="s">
        <v>238</v>
      </c>
      <c r="C28" s="1" t="s">
        <v>239</v>
      </c>
      <c r="D28" s="1">
        <v>515.72180000000003</v>
      </c>
      <c r="E28" s="1">
        <v>515.72410000000002</v>
      </c>
      <c r="F28" s="3">
        <f t="shared" si="0"/>
        <v>-4.4597688133235529</v>
      </c>
      <c r="G28" s="1">
        <v>10.7</v>
      </c>
      <c r="H28" s="1">
        <v>2699</v>
      </c>
      <c r="I28" s="1">
        <v>0.78849999999999998</v>
      </c>
      <c r="J28" s="1">
        <v>162.1</v>
      </c>
      <c r="K28" s="1">
        <v>2</v>
      </c>
    </row>
    <row r="29" spans="1:11" x14ac:dyDescent="0.25">
      <c r="A29" s="1" t="s">
        <v>144</v>
      </c>
      <c r="B29" s="1" t="s">
        <v>238</v>
      </c>
      <c r="C29" s="1" t="s">
        <v>239</v>
      </c>
      <c r="D29" s="1">
        <v>515.72180000000003</v>
      </c>
      <c r="E29" s="1">
        <v>515.72410000000002</v>
      </c>
      <c r="F29" s="3">
        <f t="shared" si="0"/>
        <v>-4.4597688133235529</v>
      </c>
      <c r="G29" s="1">
        <v>11.17</v>
      </c>
      <c r="H29" s="1">
        <v>2694</v>
      </c>
      <c r="I29" s="1">
        <v>0.79769999999999996</v>
      </c>
      <c r="J29" s="1">
        <v>164</v>
      </c>
      <c r="K29" s="1">
        <v>1</v>
      </c>
    </row>
    <row r="30" spans="1:11" x14ac:dyDescent="0.25">
      <c r="A30" s="1" t="s">
        <v>150</v>
      </c>
      <c r="B30" s="1" t="s">
        <v>238</v>
      </c>
      <c r="C30" s="1" t="s">
        <v>239</v>
      </c>
      <c r="D30" s="1">
        <v>515.72180000000003</v>
      </c>
      <c r="E30" s="1">
        <v>515.72379999999998</v>
      </c>
      <c r="F30" s="3">
        <f t="shared" si="0"/>
        <v>-3.8780598375959792</v>
      </c>
      <c r="G30" s="1">
        <v>11.32</v>
      </c>
      <c r="H30" s="1">
        <v>2693</v>
      </c>
      <c r="I30" s="1">
        <v>0.81510000000000005</v>
      </c>
      <c r="J30" s="1">
        <v>167.6</v>
      </c>
      <c r="K30" s="1">
        <v>2</v>
      </c>
    </row>
    <row r="31" spans="1:11" x14ac:dyDescent="0.25">
      <c r="A31" s="1" t="s">
        <v>160</v>
      </c>
      <c r="B31" s="1" t="s">
        <v>254</v>
      </c>
      <c r="C31" s="1" t="s">
        <v>255</v>
      </c>
      <c r="D31" s="1">
        <v>485.71120000000002</v>
      </c>
      <c r="E31" s="1">
        <v>485.7124</v>
      </c>
      <c r="F31" s="3">
        <f t="shared" si="0"/>
        <v>-2.4706039308605452</v>
      </c>
      <c r="G31" s="1">
        <v>9.66</v>
      </c>
      <c r="H31" s="1">
        <v>2558</v>
      </c>
      <c r="I31" s="1" t="s">
        <v>193</v>
      </c>
      <c r="J31" s="1" t="s">
        <v>193</v>
      </c>
      <c r="K31" s="1">
        <v>2</v>
      </c>
    </row>
    <row r="32" spans="1:11" x14ac:dyDescent="0.25">
      <c r="A32" s="1" t="s">
        <v>159</v>
      </c>
      <c r="B32" s="1" t="s">
        <v>254</v>
      </c>
      <c r="C32" s="1" t="s">
        <v>255</v>
      </c>
      <c r="D32" s="1">
        <v>485.71120000000002</v>
      </c>
      <c r="E32" s="1">
        <v>485.71350000000001</v>
      </c>
      <c r="F32" s="3">
        <f t="shared" si="0"/>
        <v>-4.7353242008648078</v>
      </c>
      <c r="G32" s="1">
        <v>9.7799999999999994</v>
      </c>
      <c r="H32" s="1">
        <v>2577</v>
      </c>
      <c r="I32" s="1" t="s">
        <v>193</v>
      </c>
      <c r="J32" s="1" t="s">
        <v>193</v>
      </c>
      <c r="K32" s="1">
        <v>2</v>
      </c>
    </row>
    <row r="33" spans="1:11" x14ac:dyDescent="0.25">
      <c r="A33" s="1" t="s">
        <v>158</v>
      </c>
      <c r="B33" s="1" t="s">
        <v>254</v>
      </c>
      <c r="C33" s="1" t="s">
        <v>255</v>
      </c>
      <c r="D33" s="1">
        <v>485.71120000000002</v>
      </c>
      <c r="E33" s="1">
        <v>485.71280000000002</v>
      </c>
      <c r="F33" s="3">
        <f t="shared" si="0"/>
        <v>-3.2941385745197374</v>
      </c>
      <c r="G33" s="1">
        <v>10.34</v>
      </c>
      <c r="H33" s="1">
        <v>2664</v>
      </c>
      <c r="I33" s="1">
        <v>0.76870000000000005</v>
      </c>
      <c r="J33" s="1">
        <v>158.30000000000001</v>
      </c>
      <c r="K33" s="1">
        <v>1</v>
      </c>
    </row>
    <row r="34" spans="1:11" x14ac:dyDescent="0.25">
      <c r="A34" s="1" t="s">
        <v>94</v>
      </c>
      <c r="B34" s="1" t="s">
        <v>202</v>
      </c>
      <c r="C34" s="1" t="s">
        <v>210</v>
      </c>
      <c r="D34" s="76">
        <v>483.67200000000003</v>
      </c>
      <c r="E34" s="76">
        <v>483.67399999999998</v>
      </c>
      <c r="F34" s="3">
        <f t="shared" ref="F34:F65" si="1">(D34-E34)*1000000/D34</f>
        <v>-4.1350336590762051</v>
      </c>
      <c r="G34" s="1">
        <v>8.36</v>
      </c>
      <c r="H34" s="1">
        <v>2338</v>
      </c>
      <c r="I34" s="1">
        <v>0.72599999999999998</v>
      </c>
      <c r="J34" s="1">
        <v>149.5</v>
      </c>
      <c r="K34" s="1">
        <v>3</v>
      </c>
    </row>
    <row r="35" spans="1:11" x14ac:dyDescent="0.25">
      <c r="A35" s="1" t="s">
        <v>211</v>
      </c>
      <c r="B35" s="1" t="s">
        <v>202</v>
      </c>
      <c r="C35" s="1" t="s">
        <v>210</v>
      </c>
      <c r="D35" s="76">
        <v>483.67200000000003</v>
      </c>
      <c r="E35" s="76">
        <v>483.67399999999998</v>
      </c>
      <c r="F35" s="3">
        <f t="shared" si="1"/>
        <v>-4.1350336590762051</v>
      </c>
      <c r="G35" s="1">
        <v>8.93</v>
      </c>
      <c r="H35" s="1">
        <v>2438</v>
      </c>
      <c r="I35" s="1">
        <v>0.73240000000000005</v>
      </c>
      <c r="J35" s="1">
        <v>150.80000000000001</v>
      </c>
      <c r="K35" s="1">
        <v>3</v>
      </c>
    </row>
    <row r="36" spans="1:11" x14ac:dyDescent="0.25">
      <c r="A36" s="1" t="s">
        <v>212</v>
      </c>
      <c r="B36" s="1" t="s">
        <v>202</v>
      </c>
      <c r="C36" s="1" t="s">
        <v>210</v>
      </c>
      <c r="D36" s="76">
        <v>483.67200000000003</v>
      </c>
      <c r="E36" s="76">
        <v>483.67399999999998</v>
      </c>
      <c r="F36" s="3">
        <f t="shared" si="1"/>
        <v>-4.1350336590762051</v>
      </c>
      <c r="G36" s="1">
        <v>8.93</v>
      </c>
      <c r="H36" s="1">
        <v>2519</v>
      </c>
      <c r="I36" s="1">
        <v>0.72699999999999998</v>
      </c>
      <c r="J36" s="1">
        <v>149.69999999999999</v>
      </c>
      <c r="K36" s="1">
        <v>3</v>
      </c>
    </row>
    <row r="37" spans="1:11" x14ac:dyDescent="0.25">
      <c r="A37" s="1" t="s">
        <v>92</v>
      </c>
      <c r="B37" s="1" t="s">
        <v>202</v>
      </c>
      <c r="C37" s="1" t="s">
        <v>210</v>
      </c>
      <c r="D37" s="76">
        <v>483.67200000000003</v>
      </c>
      <c r="E37" s="1">
        <v>483.6739</v>
      </c>
      <c r="F37" s="3">
        <f t="shared" si="1"/>
        <v>-3.9282819761694046</v>
      </c>
      <c r="G37" s="1">
        <v>9.41</v>
      </c>
      <c r="H37" s="1">
        <v>2519</v>
      </c>
      <c r="I37" s="1">
        <v>0.7329</v>
      </c>
      <c r="J37" s="1">
        <v>151</v>
      </c>
      <c r="K37" s="1">
        <v>3</v>
      </c>
    </row>
    <row r="38" spans="1:11" x14ac:dyDescent="0.25">
      <c r="A38" s="1" t="s">
        <v>189</v>
      </c>
      <c r="B38" s="1" t="s">
        <v>184</v>
      </c>
      <c r="C38" s="1" t="s">
        <v>190</v>
      </c>
      <c r="D38" s="1">
        <v>482.7115</v>
      </c>
      <c r="E38" s="76">
        <v>482.71300000000002</v>
      </c>
      <c r="F38" s="3">
        <f t="shared" si="1"/>
        <v>-3.1074461661289883</v>
      </c>
      <c r="G38" s="1">
        <v>12.7</v>
      </c>
      <c r="H38" s="1">
        <v>2680</v>
      </c>
      <c r="I38" s="1">
        <v>0.77</v>
      </c>
      <c r="J38" s="1">
        <v>158.6</v>
      </c>
      <c r="K38" s="1">
        <v>1</v>
      </c>
    </row>
    <row r="39" spans="1:11" x14ac:dyDescent="0.25">
      <c r="A39" s="1" t="s">
        <v>129</v>
      </c>
      <c r="B39" s="1" t="s">
        <v>245</v>
      </c>
      <c r="C39" s="1" t="s">
        <v>249</v>
      </c>
      <c r="D39" s="1">
        <v>475.7056</v>
      </c>
      <c r="E39" s="1">
        <v>475.70769999999999</v>
      </c>
      <c r="F39" s="3">
        <f t="shared" si="1"/>
        <v>-4.4144950153717923</v>
      </c>
      <c r="G39" s="1">
        <v>9</v>
      </c>
      <c r="H39" s="1">
        <v>2450</v>
      </c>
      <c r="I39" s="1">
        <v>0.77600000000000002</v>
      </c>
      <c r="J39" s="1">
        <v>159.9</v>
      </c>
      <c r="K39" s="1">
        <v>2</v>
      </c>
    </row>
    <row r="40" spans="1:11" x14ac:dyDescent="0.25">
      <c r="A40" s="1" t="s">
        <v>128</v>
      </c>
      <c r="B40" s="1" t="s">
        <v>245</v>
      </c>
      <c r="C40" s="1" t="s">
        <v>249</v>
      </c>
      <c r="D40" s="1">
        <v>475.7056</v>
      </c>
      <c r="E40" s="1">
        <v>475.70729999999998</v>
      </c>
      <c r="F40" s="3">
        <f t="shared" si="1"/>
        <v>-3.5736388219335007</v>
      </c>
      <c r="G40" s="1">
        <v>9.1199999999999992</v>
      </c>
      <c r="H40" s="1">
        <v>2471</v>
      </c>
      <c r="I40" s="1">
        <v>0.77990000000000004</v>
      </c>
      <c r="J40" s="1">
        <v>160.69999999999999</v>
      </c>
      <c r="K40" s="1">
        <v>2</v>
      </c>
    </row>
    <row r="41" spans="1:11" x14ac:dyDescent="0.25">
      <c r="A41" s="1" t="s">
        <v>85</v>
      </c>
      <c r="B41" s="1" t="s">
        <v>202</v>
      </c>
      <c r="C41" s="77" t="s">
        <v>500</v>
      </c>
      <c r="D41" s="77">
        <v>473.68270000000001</v>
      </c>
      <c r="E41" s="1">
        <v>473.68509999999998</v>
      </c>
      <c r="F41" s="3">
        <f t="shared" si="1"/>
        <v>-5.0666828236834167</v>
      </c>
      <c r="G41" s="1">
        <v>8.9</v>
      </c>
      <c r="H41" s="1">
        <v>2433</v>
      </c>
      <c r="I41" s="1">
        <v>0.748</v>
      </c>
      <c r="J41" s="1">
        <v>154.19999999999999</v>
      </c>
      <c r="K41" s="1">
        <v>3</v>
      </c>
    </row>
    <row r="42" spans="1:11" x14ac:dyDescent="0.25">
      <c r="A42" s="1" t="s">
        <v>149</v>
      </c>
      <c r="B42" s="1" t="s">
        <v>242</v>
      </c>
      <c r="C42" s="1" t="s">
        <v>243</v>
      </c>
      <c r="D42" s="1">
        <v>471.77210000000002</v>
      </c>
      <c r="E42" s="1">
        <v>471.77359999999999</v>
      </c>
      <c r="F42" s="3">
        <f t="shared" si="1"/>
        <v>-3.1795012887886536</v>
      </c>
      <c r="G42" s="1">
        <v>10.08</v>
      </c>
      <c r="H42" s="1">
        <v>2623</v>
      </c>
      <c r="I42" s="1">
        <v>0.77639999999999998</v>
      </c>
      <c r="J42" s="1">
        <v>160</v>
      </c>
      <c r="K42" s="1">
        <v>2</v>
      </c>
    </row>
    <row r="43" spans="1:11" x14ac:dyDescent="0.25">
      <c r="A43" s="1" t="s">
        <v>148</v>
      </c>
      <c r="B43" s="1" t="s">
        <v>242</v>
      </c>
      <c r="C43" s="1" t="s">
        <v>243</v>
      </c>
      <c r="D43" s="1">
        <v>471.77210000000002</v>
      </c>
      <c r="E43" s="1">
        <v>471.77409999999998</v>
      </c>
      <c r="F43" s="3">
        <f t="shared" si="1"/>
        <v>-4.2393350517182053</v>
      </c>
      <c r="G43" s="1">
        <v>10.24</v>
      </c>
      <c r="H43" s="1">
        <v>2648</v>
      </c>
      <c r="I43" s="1">
        <v>0.79769999999999996</v>
      </c>
      <c r="J43" s="1">
        <v>164.4</v>
      </c>
      <c r="K43" s="1">
        <v>2</v>
      </c>
    </row>
    <row r="44" spans="1:11" x14ac:dyDescent="0.25">
      <c r="A44" s="1" t="s">
        <v>147</v>
      </c>
      <c r="B44" s="1" t="s">
        <v>242</v>
      </c>
      <c r="C44" s="1" t="s">
        <v>243</v>
      </c>
      <c r="D44" s="1">
        <v>471.77210000000002</v>
      </c>
      <c r="E44" s="1">
        <v>471.77440000000001</v>
      </c>
      <c r="F44" s="3">
        <f t="shared" si="1"/>
        <v>-4.8752353095723269</v>
      </c>
      <c r="G44" s="1">
        <v>10.41</v>
      </c>
      <c r="H44" s="1">
        <v>2675</v>
      </c>
      <c r="I44" s="1">
        <v>0.78939999999999999</v>
      </c>
      <c r="J44" s="1">
        <v>162.69999999999999</v>
      </c>
      <c r="K44" s="1">
        <v>2</v>
      </c>
    </row>
    <row r="45" spans="1:11" x14ac:dyDescent="0.25">
      <c r="A45" s="1" t="s">
        <v>146</v>
      </c>
      <c r="B45" s="1" t="s">
        <v>242</v>
      </c>
      <c r="C45" s="1" t="s">
        <v>243</v>
      </c>
      <c r="D45" s="1">
        <v>471.77210000000002</v>
      </c>
      <c r="E45" s="1">
        <v>471.77429999999998</v>
      </c>
      <c r="F45" s="3">
        <f t="shared" si="1"/>
        <v>-4.6632685569141232</v>
      </c>
      <c r="G45" s="1">
        <v>10.53</v>
      </c>
      <c r="H45" s="1">
        <v>2694</v>
      </c>
      <c r="I45" s="1">
        <v>0.78590000000000004</v>
      </c>
      <c r="J45" s="1">
        <v>162</v>
      </c>
      <c r="K45" s="1">
        <v>2</v>
      </c>
    </row>
    <row r="46" spans="1:11" x14ac:dyDescent="0.25">
      <c r="A46" s="1" t="s">
        <v>145</v>
      </c>
      <c r="B46" s="1" t="s">
        <v>242</v>
      </c>
      <c r="C46" s="1" t="s">
        <v>243</v>
      </c>
      <c r="D46" s="1">
        <v>471.77210000000002</v>
      </c>
      <c r="E46" s="1">
        <v>471.7749</v>
      </c>
      <c r="F46" s="3">
        <f t="shared" si="1"/>
        <v>-5.9350690725018787</v>
      </c>
      <c r="G46" s="1">
        <v>10.62</v>
      </c>
      <c r="H46" s="1">
        <v>2700</v>
      </c>
      <c r="I46" s="1">
        <v>0.79890000000000005</v>
      </c>
      <c r="J46" s="1">
        <v>164.7</v>
      </c>
      <c r="K46" s="1">
        <v>2</v>
      </c>
    </row>
    <row r="47" spans="1:11" x14ac:dyDescent="0.25">
      <c r="A47" s="1" t="s">
        <v>126</v>
      </c>
      <c r="B47" s="1" t="s">
        <v>218</v>
      </c>
      <c r="C47" s="1" t="s">
        <v>229</v>
      </c>
      <c r="D47" s="1">
        <v>465.89659999999998</v>
      </c>
      <c r="E47" s="1">
        <v>465.89769999999999</v>
      </c>
      <c r="F47" s="3">
        <f t="shared" si="1"/>
        <v>-2.3610389086507491</v>
      </c>
      <c r="G47" s="1">
        <v>10.96</v>
      </c>
      <c r="H47" s="1">
        <v>2696</v>
      </c>
      <c r="I47" s="1">
        <v>0.79279999999999995</v>
      </c>
      <c r="J47" s="1">
        <v>163.5</v>
      </c>
      <c r="K47" s="1">
        <v>2</v>
      </c>
    </row>
    <row r="48" spans="1:11" x14ac:dyDescent="0.25">
      <c r="A48" s="1" t="s">
        <v>125</v>
      </c>
      <c r="B48" s="1" t="s">
        <v>218</v>
      </c>
      <c r="C48" s="1" t="s">
        <v>229</v>
      </c>
      <c r="D48" s="1">
        <v>465.89659999999998</v>
      </c>
      <c r="E48" s="1">
        <v>465.89830000000001</v>
      </c>
      <c r="F48" s="3">
        <f t="shared" si="1"/>
        <v>-3.6488783134026144</v>
      </c>
      <c r="G48" s="1">
        <v>11.43</v>
      </c>
      <c r="H48" s="1">
        <v>2692</v>
      </c>
      <c r="I48" s="1">
        <v>0.79669999999999996</v>
      </c>
      <c r="J48" s="1">
        <v>164.3</v>
      </c>
      <c r="K48" s="1">
        <v>2</v>
      </c>
    </row>
    <row r="49" spans="1:11" x14ac:dyDescent="0.25">
      <c r="A49" s="1" t="s">
        <v>124</v>
      </c>
      <c r="B49" s="1" t="s">
        <v>218</v>
      </c>
      <c r="C49" s="1" t="s">
        <v>229</v>
      </c>
      <c r="D49" s="1">
        <v>465.89659999999998</v>
      </c>
      <c r="E49" s="1">
        <v>465.89780000000002</v>
      </c>
      <c r="F49" s="3">
        <f t="shared" si="1"/>
        <v>-2.5756788095037311</v>
      </c>
      <c r="G49" s="1">
        <v>12.08</v>
      </c>
      <c r="H49" s="1">
        <v>2686</v>
      </c>
      <c r="I49" s="1">
        <v>0.80459999999999998</v>
      </c>
      <c r="J49" s="1">
        <v>165.9</v>
      </c>
      <c r="K49" s="1">
        <v>2</v>
      </c>
    </row>
    <row r="50" spans="1:11" x14ac:dyDescent="0.25">
      <c r="A50" s="1" t="s">
        <v>127</v>
      </c>
      <c r="B50" s="1" t="s">
        <v>218</v>
      </c>
      <c r="C50" s="1" t="s">
        <v>229</v>
      </c>
      <c r="D50" s="1">
        <v>465.89659999999998</v>
      </c>
      <c r="E50" s="1">
        <v>465.89620000000002</v>
      </c>
      <c r="F50" s="3">
        <f t="shared" si="1"/>
        <v>0.85855960304590162</v>
      </c>
      <c r="G50" s="1">
        <v>12.47</v>
      </c>
      <c r="H50" s="1">
        <v>2682</v>
      </c>
      <c r="I50" s="1">
        <v>0.8014</v>
      </c>
      <c r="J50" s="1">
        <v>165.2</v>
      </c>
      <c r="K50" s="1">
        <v>1</v>
      </c>
    </row>
    <row r="51" spans="1:11" x14ac:dyDescent="0.25">
      <c r="A51" s="1" t="s">
        <v>224</v>
      </c>
      <c r="B51" s="1" t="s">
        <v>218</v>
      </c>
      <c r="C51" s="1" t="s">
        <v>225</v>
      </c>
      <c r="D51" s="1">
        <v>463.8809</v>
      </c>
      <c r="E51" s="1">
        <v>463.8827</v>
      </c>
      <c r="F51" s="3">
        <f t="shared" si="1"/>
        <v>-3.8803063458808293</v>
      </c>
      <c r="G51" s="1">
        <v>10.55</v>
      </c>
      <c r="H51" s="1">
        <v>2697</v>
      </c>
      <c r="I51" s="1">
        <v>0.79049999999999998</v>
      </c>
      <c r="J51" s="1">
        <v>163</v>
      </c>
      <c r="K51" s="1">
        <v>3</v>
      </c>
    </row>
    <row r="52" spans="1:11" x14ac:dyDescent="0.25">
      <c r="A52" s="1" t="s">
        <v>226</v>
      </c>
      <c r="B52" s="1" t="s">
        <v>218</v>
      </c>
      <c r="C52" s="1" t="s">
        <v>225</v>
      </c>
      <c r="D52" s="1">
        <v>463.8809</v>
      </c>
      <c r="E52" s="1">
        <v>463.8827</v>
      </c>
      <c r="F52" s="3">
        <f t="shared" si="1"/>
        <v>-3.8803063458808293</v>
      </c>
      <c r="G52" s="1">
        <v>10.55</v>
      </c>
      <c r="H52" s="1">
        <v>2697</v>
      </c>
      <c r="I52" s="1">
        <v>0.81340000000000001</v>
      </c>
      <c r="J52" s="1">
        <v>167.7</v>
      </c>
      <c r="K52" s="1">
        <v>3</v>
      </c>
    </row>
    <row r="53" spans="1:11" x14ac:dyDescent="0.25">
      <c r="A53" s="1" t="s">
        <v>227</v>
      </c>
      <c r="B53" s="1" t="s">
        <v>218</v>
      </c>
      <c r="C53" s="1" t="s">
        <v>225</v>
      </c>
      <c r="D53" s="1">
        <v>463.8809</v>
      </c>
      <c r="E53" s="1">
        <v>463.88249999999999</v>
      </c>
      <c r="F53" s="3">
        <f t="shared" si="1"/>
        <v>-3.4491611963248996</v>
      </c>
      <c r="G53" s="1">
        <v>10.67</v>
      </c>
      <c r="H53" s="1">
        <v>2699</v>
      </c>
      <c r="I53" s="1">
        <v>0.79200000000000004</v>
      </c>
      <c r="J53" s="1">
        <v>163.30000000000001</v>
      </c>
      <c r="K53" s="1">
        <v>3</v>
      </c>
    </row>
    <row r="54" spans="1:11" x14ac:dyDescent="0.25">
      <c r="A54" s="1" t="s">
        <v>228</v>
      </c>
      <c r="B54" s="1" t="s">
        <v>218</v>
      </c>
      <c r="C54" s="1" t="s">
        <v>225</v>
      </c>
      <c r="D54" s="1">
        <v>463.8809</v>
      </c>
      <c r="E54" s="1">
        <v>463.88249999999999</v>
      </c>
      <c r="F54" s="3">
        <f t="shared" si="1"/>
        <v>-3.4491611963248996</v>
      </c>
      <c r="G54" s="1">
        <v>10.67</v>
      </c>
      <c r="H54" s="1">
        <v>2699</v>
      </c>
      <c r="I54" s="1">
        <v>0.81399999999999995</v>
      </c>
      <c r="J54" s="1">
        <v>167.9</v>
      </c>
      <c r="K54" s="1">
        <v>3</v>
      </c>
    </row>
    <row r="55" spans="1:11" x14ac:dyDescent="0.25">
      <c r="A55" s="1" t="s">
        <v>108</v>
      </c>
      <c r="B55" s="1" t="s">
        <v>218</v>
      </c>
      <c r="C55" s="1" t="s">
        <v>225</v>
      </c>
      <c r="D55" s="1">
        <v>463.8809</v>
      </c>
      <c r="E55" s="1">
        <v>463.88240000000002</v>
      </c>
      <c r="F55" s="3">
        <f t="shared" si="1"/>
        <v>-3.2335886216082041</v>
      </c>
      <c r="G55" s="1">
        <v>11.67</v>
      </c>
      <c r="H55" s="1">
        <v>2690</v>
      </c>
      <c r="I55" s="1">
        <v>0.78239999999999998</v>
      </c>
      <c r="J55" s="1">
        <v>161.30000000000001</v>
      </c>
      <c r="K55" s="1">
        <v>3</v>
      </c>
    </row>
    <row r="56" spans="1:11" x14ac:dyDescent="0.25">
      <c r="A56" s="1" t="s">
        <v>26</v>
      </c>
      <c r="B56" s="1" t="s">
        <v>258</v>
      </c>
      <c r="C56" s="1" t="s">
        <v>285</v>
      </c>
      <c r="D56" s="1">
        <v>463.72160000000002</v>
      </c>
      <c r="E56" s="1">
        <v>463.72250000000003</v>
      </c>
      <c r="F56" s="3">
        <f t="shared" si="1"/>
        <v>-1.9408196642154585</v>
      </c>
      <c r="G56" s="1">
        <v>12.18</v>
      </c>
      <c r="H56" s="1">
        <v>2685</v>
      </c>
      <c r="I56" s="1">
        <v>0.81940000000000002</v>
      </c>
      <c r="J56" s="1">
        <v>169.5</v>
      </c>
      <c r="K56" s="1">
        <v>1</v>
      </c>
    </row>
    <row r="57" spans="1:11" x14ac:dyDescent="0.25">
      <c r="A57" s="1" t="s">
        <v>138</v>
      </c>
      <c r="B57" s="1" t="s">
        <v>232</v>
      </c>
      <c r="C57" s="1" t="s">
        <v>234</v>
      </c>
      <c r="D57" s="1">
        <v>455.76029999999997</v>
      </c>
      <c r="E57" s="1">
        <v>455.76229999999998</v>
      </c>
      <c r="F57" s="3">
        <f t="shared" si="1"/>
        <v>-4.3882716419344767</v>
      </c>
      <c r="G57" s="1">
        <v>9.6</v>
      </c>
      <c r="H57" s="1">
        <v>2548</v>
      </c>
      <c r="I57" s="1">
        <v>0.77739999999999998</v>
      </c>
      <c r="J57" s="1">
        <v>160.4</v>
      </c>
      <c r="K57" s="1">
        <v>2</v>
      </c>
    </row>
    <row r="58" spans="1:11" x14ac:dyDescent="0.25">
      <c r="A58" s="1" t="s">
        <v>137</v>
      </c>
      <c r="B58" s="1" t="s">
        <v>232</v>
      </c>
      <c r="C58" s="1" t="s">
        <v>234</v>
      </c>
      <c r="D58" s="1">
        <v>455.76029999999997</v>
      </c>
      <c r="E58" s="1">
        <v>455.7627</v>
      </c>
      <c r="F58" s="3">
        <f t="shared" si="1"/>
        <v>-5.2659259703463173</v>
      </c>
      <c r="G58" s="1">
        <v>9.74</v>
      </c>
      <c r="H58" s="1">
        <v>2570</v>
      </c>
      <c r="I58" s="1">
        <v>0.77980000000000005</v>
      </c>
      <c r="J58" s="1">
        <v>160.9</v>
      </c>
      <c r="K58" s="1">
        <v>2</v>
      </c>
    </row>
    <row r="59" spans="1:11" x14ac:dyDescent="0.25">
      <c r="A59" s="1" t="s">
        <v>139</v>
      </c>
      <c r="B59" s="1" t="s">
        <v>232</v>
      </c>
      <c r="C59" s="1" t="s">
        <v>234</v>
      </c>
      <c r="D59" s="1">
        <v>455.76029999999997</v>
      </c>
      <c r="E59" s="1">
        <v>455.76299999999998</v>
      </c>
      <c r="F59" s="3">
        <f t="shared" si="1"/>
        <v>-5.9241667165928353</v>
      </c>
      <c r="G59" s="1">
        <v>9.89</v>
      </c>
      <c r="H59" s="1">
        <v>2594</v>
      </c>
      <c r="I59" s="1">
        <v>0.78069999999999995</v>
      </c>
      <c r="J59" s="1">
        <v>161.1</v>
      </c>
      <c r="K59" s="1">
        <v>2</v>
      </c>
    </row>
    <row r="60" spans="1:11" x14ac:dyDescent="0.25">
      <c r="A60" s="1" t="s">
        <v>83</v>
      </c>
      <c r="B60" s="1" t="s">
        <v>202</v>
      </c>
      <c r="C60" s="1" t="s">
        <v>209</v>
      </c>
      <c r="D60" s="1">
        <v>453.70609999999999</v>
      </c>
      <c r="E60" s="1">
        <v>453.70760000000001</v>
      </c>
      <c r="F60" s="3">
        <f t="shared" si="1"/>
        <v>-3.3061049873946442</v>
      </c>
      <c r="G60" s="1">
        <v>8.0399999999999991</v>
      </c>
      <c r="H60" s="1">
        <v>2280</v>
      </c>
      <c r="I60" s="1">
        <v>0.71819999999999995</v>
      </c>
      <c r="J60" s="1">
        <v>148.19999999999999</v>
      </c>
      <c r="K60" s="1">
        <v>3</v>
      </c>
    </row>
    <row r="61" spans="1:11" x14ac:dyDescent="0.25">
      <c r="A61" s="1" t="s">
        <v>107</v>
      </c>
      <c r="B61" s="1" t="s">
        <v>218</v>
      </c>
      <c r="C61" s="1" t="s">
        <v>223</v>
      </c>
      <c r="D61" s="1">
        <v>451.8809</v>
      </c>
      <c r="E61" s="1">
        <v>451.88229999999999</v>
      </c>
      <c r="F61" s="3">
        <f t="shared" si="1"/>
        <v>-3.0981614845629273</v>
      </c>
      <c r="G61" s="1">
        <v>9.5399999999999991</v>
      </c>
      <c r="H61" s="1">
        <v>2539</v>
      </c>
      <c r="I61" s="1">
        <v>0.77290000000000003</v>
      </c>
      <c r="J61" s="1">
        <v>159.5</v>
      </c>
      <c r="K61" s="1">
        <v>3</v>
      </c>
    </row>
    <row r="62" spans="1:11" x14ac:dyDescent="0.25">
      <c r="A62" s="1" t="s">
        <v>106</v>
      </c>
      <c r="B62" s="1" t="s">
        <v>218</v>
      </c>
      <c r="C62" s="1" t="s">
        <v>223</v>
      </c>
      <c r="D62" s="1">
        <v>451.8809</v>
      </c>
      <c r="E62" s="1">
        <v>451.88260000000002</v>
      </c>
      <c r="F62" s="3">
        <f t="shared" si="1"/>
        <v>-3.7620532313448356</v>
      </c>
      <c r="G62" s="1">
        <v>9.74</v>
      </c>
      <c r="H62" s="1">
        <v>2570</v>
      </c>
      <c r="I62" s="1">
        <v>0.78</v>
      </c>
      <c r="J62" s="1">
        <v>161</v>
      </c>
      <c r="K62" s="1">
        <v>3</v>
      </c>
    </row>
    <row r="63" spans="1:11" x14ac:dyDescent="0.25">
      <c r="A63" s="1" t="s">
        <v>206</v>
      </c>
      <c r="B63" s="1" t="s">
        <v>202</v>
      </c>
      <c r="C63" s="1" t="s">
        <v>207</v>
      </c>
      <c r="D63" s="1">
        <v>449.71120000000002</v>
      </c>
      <c r="E63" s="1">
        <v>449.71319999999997</v>
      </c>
      <c r="F63" s="3">
        <f t="shared" si="1"/>
        <v>-4.4472986217659383</v>
      </c>
      <c r="G63" s="1">
        <v>8.16</v>
      </c>
      <c r="H63" s="1">
        <v>2302</v>
      </c>
      <c r="I63" s="1">
        <v>0.71440000000000003</v>
      </c>
      <c r="J63" s="1">
        <v>146.6</v>
      </c>
      <c r="K63" s="1">
        <v>3</v>
      </c>
    </row>
    <row r="64" spans="1:11" x14ac:dyDescent="0.25">
      <c r="A64" s="1" t="s">
        <v>206</v>
      </c>
      <c r="B64" s="1" t="s">
        <v>202</v>
      </c>
      <c r="C64" s="1" t="s">
        <v>208</v>
      </c>
      <c r="D64" s="1">
        <v>449.71120000000002</v>
      </c>
      <c r="E64" s="1">
        <v>449.71359999999999</v>
      </c>
      <c r="F64" s="3">
        <f t="shared" si="1"/>
        <v>-5.3367583461696855</v>
      </c>
      <c r="G64" s="1">
        <v>8.73</v>
      </c>
      <c r="H64" s="1">
        <v>2403</v>
      </c>
      <c r="I64" s="1">
        <v>0.71440000000000003</v>
      </c>
      <c r="J64" s="1">
        <v>147.4</v>
      </c>
      <c r="K64" s="1">
        <v>3</v>
      </c>
    </row>
    <row r="65" spans="1:11" x14ac:dyDescent="0.25">
      <c r="A65" s="1" t="s">
        <v>206</v>
      </c>
      <c r="B65" s="1" t="s">
        <v>202</v>
      </c>
      <c r="C65" s="1" t="s">
        <v>208</v>
      </c>
      <c r="D65" s="1">
        <v>449.71120000000002</v>
      </c>
      <c r="E65" s="1">
        <v>449.71449999999999</v>
      </c>
      <c r="F65" s="3">
        <f t="shared" si="1"/>
        <v>-7.3380427260149181</v>
      </c>
      <c r="G65" s="1">
        <v>9.52</v>
      </c>
      <c r="H65" s="1">
        <v>2536</v>
      </c>
      <c r="I65" s="1">
        <v>0.74929999999999997</v>
      </c>
      <c r="J65" s="1">
        <v>154.6</v>
      </c>
      <c r="K65" s="1">
        <v>3</v>
      </c>
    </row>
    <row r="66" spans="1:11" x14ac:dyDescent="0.25">
      <c r="A66" s="1" t="s">
        <v>75</v>
      </c>
      <c r="B66" s="1" t="s">
        <v>251</v>
      </c>
      <c r="C66" s="1" t="s">
        <v>252</v>
      </c>
      <c r="D66" s="1">
        <v>446.7115</v>
      </c>
      <c r="E66" s="1">
        <v>446.71319999999997</v>
      </c>
      <c r="F66" s="3">
        <f t="shared" ref="F66:F97" si="2">(D66-E66)*1000000/D66</f>
        <v>-3.8055881703765606</v>
      </c>
      <c r="G66" s="1">
        <v>9.9700000000000006</v>
      </c>
      <c r="H66" s="1">
        <v>2606</v>
      </c>
      <c r="I66" s="1">
        <v>0.70420000000000005</v>
      </c>
      <c r="J66" s="1">
        <v>146.80000000000001</v>
      </c>
      <c r="K66" s="1">
        <v>3</v>
      </c>
    </row>
    <row r="67" spans="1:11" x14ac:dyDescent="0.25">
      <c r="A67" s="1" t="s">
        <v>76</v>
      </c>
      <c r="B67" s="1" t="s">
        <v>251</v>
      </c>
      <c r="C67" s="1" t="s">
        <v>252</v>
      </c>
      <c r="D67" s="1">
        <v>446.7115</v>
      </c>
      <c r="E67" s="76">
        <v>446.71300000000002</v>
      </c>
      <c r="F67" s="3">
        <f t="shared" si="2"/>
        <v>-3.3578719151429346</v>
      </c>
      <c r="G67" s="1">
        <v>10.17</v>
      </c>
      <c r="H67" s="1">
        <v>2638</v>
      </c>
      <c r="I67" s="1">
        <v>0.71109999999999995</v>
      </c>
      <c r="J67" s="1">
        <v>145.4</v>
      </c>
      <c r="K67" s="1">
        <v>3</v>
      </c>
    </row>
    <row r="68" spans="1:11" x14ac:dyDescent="0.25">
      <c r="A68" s="1" t="s">
        <v>132</v>
      </c>
      <c r="B68" s="1" t="s">
        <v>245</v>
      </c>
      <c r="C68" s="1" t="s">
        <v>248</v>
      </c>
      <c r="D68" s="1">
        <v>432.7629</v>
      </c>
      <c r="E68" s="1">
        <v>432.76479999999998</v>
      </c>
      <c r="F68" s="3">
        <f t="shared" si="2"/>
        <v>-4.3903948327775053</v>
      </c>
      <c r="G68" s="1">
        <v>8.41</v>
      </c>
      <c r="H68" s="1">
        <v>2346</v>
      </c>
      <c r="I68" s="1">
        <v>0.76639999999999997</v>
      </c>
      <c r="J68" s="1">
        <v>158.4</v>
      </c>
      <c r="K68" s="1">
        <v>2</v>
      </c>
    </row>
    <row r="69" spans="1:11" x14ac:dyDescent="0.25">
      <c r="A69" s="1" t="s">
        <v>131</v>
      </c>
      <c r="B69" s="1" t="s">
        <v>245</v>
      </c>
      <c r="C69" s="1" t="s">
        <v>248</v>
      </c>
      <c r="D69" s="1">
        <v>432.7629</v>
      </c>
      <c r="E69" s="1">
        <v>432.76490000000001</v>
      </c>
      <c r="F69" s="3">
        <f t="shared" si="2"/>
        <v>-4.6214682451049978</v>
      </c>
      <c r="G69" s="1">
        <v>8.51</v>
      </c>
      <c r="H69" s="1">
        <v>2364</v>
      </c>
      <c r="I69" s="1">
        <v>0.76780000000000004</v>
      </c>
      <c r="J69" s="1">
        <v>158.6</v>
      </c>
      <c r="K69" s="1">
        <v>2</v>
      </c>
    </row>
    <row r="70" spans="1:11" x14ac:dyDescent="0.25">
      <c r="A70" s="1" t="s">
        <v>279</v>
      </c>
      <c r="B70" s="1" t="s">
        <v>258</v>
      </c>
      <c r="C70" s="1" t="s">
        <v>280</v>
      </c>
      <c r="D70" s="1">
        <v>429.76060000000001</v>
      </c>
      <c r="E70" s="1">
        <v>429.76249999999999</v>
      </c>
      <c r="F70" s="3">
        <f t="shared" si="2"/>
        <v>-4.4210660539328366</v>
      </c>
      <c r="G70" s="1">
        <v>9.9</v>
      </c>
      <c r="H70" s="1">
        <v>2595</v>
      </c>
      <c r="I70" s="1">
        <v>0.79710000000000003</v>
      </c>
      <c r="J70" s="1">
        <v>164.9</v>
      </c>
      <c r="K70" s="1" t="s">
        <v>281</v>
      </c>
    </row>
    <row r="71" spans="1:11" x14ac:dyDescent="0.25">
      <c r="A71" s="1" t="s">
        <v>282</v>
      </c>
      <c r="B71" s="1" t="s">
        <v>258</v>
      </c>
      <c r="C71" s="1" t="s">
        <v>280</v>
      </c>
      <c r="D71" s="1">
        <v>429.76060000000001</v>
      </c>
      <c r="E71" s="1">
        <v>429.76229999999998</v>
      </c>
      <c r="F71" s="3">
        <f t="shared" si="2"/>
        <v>-3.9556906798137592</v>
      </c>
      <c r="G71" s="1">
        <v>10.039999999999999</v>
      </c>
      <c r="H71" s="1">
        <v>2617</v>
      </c>
      <c r="I71" s="1">
        <v>0.78759999999999997</v>
      </c>
      <c r="J71" s="1">
        <v>163.9</v>
      </c>
      <c r="K71" s="1">
        <v>2</v>
      </c>
    </row>
    <row r="72" spans="1:11" x14ac:dyDescent="0.25">
      <c r="A72" s="1" t="s">
        <v>283</v>
      </c>
      <c r="B72" s="1" t="s">
        <v>258</v>
      </c>
      <c r="C72" s="1" t="s">
        <v>280</v>
      </c>
      <c r="D72" s="1">
        <v>429.76060000000001</v>
      </c>
      <c r="E72" s="1">
        <v>429.76249999999999</v>
      </c>
      <c r="F72" s="3">
        <f t="shared" si="2"/>
        <v>-4.4210660539328366</v>
      </c>
      <c r="G72" s="1">
        <v>10.15</v>
      </c>
      <c r="H72" s="1">
        <v>2634</v>
      </c>
      <c r="I72" s="1">
        <v>0.7923</v>
      </c>
      <c r="J72" s="1">
        <v>164.4</v>
      </c>
      <c r="K72" s="1">
        <v>2</v>
      </c>
    </row>
    <row r="73" spans="1:11" x14ac:dyDescent="0.25">
      <c r="A73" s="1" t="s">
        <v>29</v>
      </c>
      <c r="B73" s="1" t="s">
        <v>258</v>
      </c>
      <c r="C73" s="1" t="s">
        <v>280</v>
      </c>
      <c r="D73" s="1">
        <v>429.76060000000001</v>
      </c>
      <c r="E73" s="1">
        <v>429.76220000000001</v>
      </c>
      <c r="F73" s="3">
        <f t="shared" si="2"/>
        <v>-3.7230029928203541</v>
      </c>
      <c r="G73" s="1">
        <v>10.71</v>
      </c>
      <c r="H73" s="1">
        <v>2699</v>
      </c>
      <c r="I73" s="1">
        <v>0.79179999999999995</v>
      </c>
      <c r="J73" s="1">
        <v>164.4</v>
      </c>
      <c r="K73" s="1">
        <v>1</v>
      </c>
    </row>
    <row r="74" spans="1:11" x14ac:dyDescent="0.25">
      <c r="A74" s="1" t="s">
        <v>284</v>
      </c>
      <c r="B74" s="1" t="s">
        <v>258</v>
      </c>
      <c r="C74" s="1" t="s">
        <v>280</v>
      </c>
      <c r="D74" s="1">
        <v>429.76060000000001</v>
      </c>
      <c r="E74" s="1">
        <v>429.76220000000001</v>
      </c>
      <c r="F74" s="3">
        <f t="shared" si="2"/>
        <v>-3.7230029928203541</v>
      </c>
      <c r="G74" s="1">
        <v>10.83</v>
      </c>
      <c r="H74" s="1">
        <v>2698</v>
      </c>
      <c r="I74" s="1">
        <v>0.79910000000000003</v>
      </c>
      <c r="J74" s="1">
        <v>165.2</v>
      </c>
      <c r="K74" s="1">
        <v>2</v>
      </c>
    </row>
    <row r="75" spans="1:11" x14ac:dyDescent="0.25">
      <c r="A75" s="1" t="s">
        <v>27</v>
      </c>
      <c r="B75" s="1" t="s">
        <v>258</v>
      </c>
      <c r="C75" s="1" t="s">
        <v>280</v>
      </c>
      <c r="D75" s="1">
        <v>429.76060000000001</v>
      </c>
      <c r="E75" s="1">
        <v>429.76190000000003</v>
      </c>
      <c r="F75" s="3">
        <f t="shared" si="2"/>
        <v>-3.0249399317078711</v>
      </c>
      <c r="G75" s="1">
        <v>11.62</v>
      </c>
      <c r="H75" s="1">
        <v>2690</v>
      </c>
      <c r="I75" s="1">
        <v>0.8</v>
      </c>
      <c r="J75" s="1">
        <v>165.3</v>
      </c>
      <c r="K75" s="1">
        <v>1</v>
      </c>
    </row>
    <row r="76" spans="1:11" x14ac:dyDescent="0.25">
      <c r="A76" s="1" t="s">
        <v>104</v>
      </c>
      <c r="B76" s="1" t="s">
        <v>218</v>
      </c>
      <c r="C76" s="1" t="s">
        <v>222</v>
      </c>
      <c r="D76" s="1">
        <v>419.95859999999999</v>
      </c>
      <c r="E76" s="1">
        <v>419.96080000000001</v>
      </c>
      <c r="F76" s="3">
        <f t="shared" si="2"/>
        <v>-5.2386116155644604</v>
      </c>
      <c r="G76" s="1">
        <v>8.69</v>
      </c>
      <c r="H76" s="1">
        <v>2396</v>
      </c>
      <c r="I76" s="1">
        <v>0.75260000000000005</v>
      </c>
      <c r="J76" s="1">
        <v>155.69999999999999</v>
      </c>
      <c r="K76" s="1">
        <v>3</v>
      </c>
    </row>
    <row r="77" spans="1:11" x14ac:dyDescent="0.25">
      <c r="A77" s="1" t="s">
        <v>103</v>
      </c>
      <c r="B77" s="1" t="s">
        <v>218</v>
      </c>
      <c r="C77" s="1" t="s">
        <v>222</v>
      </c>
      <c r="D77" s="1">
        <v>419.95859999999999</v>
      </c>
      <c r="E77" s="1">
        <v>419.96030000000002</v>
      </c>
      <c r="F77" s="3">
        <f t="shared" si="2"/>
        <v>-4.048018066609453</v>
      </c>
      <c r="G77" s="1">
        <v>8.9</v>
      </c>
      <c r="H77" s="1">
        <v>2433</v>
      </c>
      <c r="I77" s="1">
        <v>0.76259999999999994</v>
      </c>
      <c r="J77" s="1">
        <v>157.69999999999999</v>
      </c>
      <c r="K77" s="1">
        <v>3</v>
      </c>
    </row>
    <row r="78" spans="1:11" x14ac:dyDescent="0.25">
      <c r="A78" s="1" t="s">
        <v>102</v>
      </c>
      <c r="B78" s="1" t="s">
        <v>218</v>
      </c>
      <c r="C78" s="1" t="s">
        <v>222</v>
      </c>
      <c r="D78" s="1">
        <v>419.95859999999999</v>
      </c>
      <c r="E78" s="1">
        <v>419.95920000000001</v>
      </c>
      <c r="F78" s="3">
        <f t="shared" si="2"/>
        <v>-1.4287122588272223</v>
      </c>
      <c r="G78" s="1">
        <v>9.06</v>
      </c>
      <c r="H78" s="1">
        <v>2460</v>
      </c>
      <c r="I78" s="1">
        <v>0.7631</v>
      </c>
      <c r="J78" s="1">
        <v>157.80000000000001</v>
      </c>
      <c r="K78" s="1">
        <v>3</v>
      </c>
    </row>
    <row r="79" spans="1:11" x14ac:dyDescent="0.25">
      <c r="A79" s="1" t="s">
        <v>101</v>
      </c>
      <c r="B79" s="1" t="s">
        <v>218</v>
      </c>
      <c r="C79" s="1" t="s">
        <v>222</v>
      </c>
      <c r="D79" s="1">
        <v>419.95859999999999</v>
      </c>
      <c r="E79" s="1">
        <v>419.95960000000002</v>
      </c>
      <c r="F79" s="3">
        <f t="shared" si="2"/>
        <v>-2.3811870980453707</v>
      </c>
      <c r="G79" s="1">
        <v>9.15</v>
      </c>
      <c r="H79" s="1">
        <v>2476</v>
      </c>
      <c r="I79" s="1">
        <v>0.76119999999999999</v>
      </c>
      <c r="J79" s="1">
        <v>157.4</v>
      </c>
      <c r="K79" s="1">
        <v>3</v>
      </c>
    </row>
    <row r="80" spans="1:11" x14ac:dyDescent="0.25">
      <c r="A80" s="1" t="s">
        <v>100</v>
      </c>
      <c r="B80" s="1" t="s">
        <v>218</v>
      </c>
      <c r="C80" s="1" t="s">
        <v>222</v>
      </c>
      <c r="D80" s="1">
        <v>419.95859999999999</v>
      </c>
      <c r="E80" s="1">
        <v>419.9606</v>
      </c>
      <c r="F80" s="3">
        <f t="shared" si="2"/>
        <v>-4.7623741959553865</v>
      </c>
      <c r="G80" s="1">
        <v>9.24</v>
      </c>
      <c r="H80" s="1">
        <v>2491</v>
      </c>
      <c r="I80" s="1">
        <v>0.76170000000000004</v>
      </c>
      <c r="J80" s="1">
        <v>157.5</v>
      </c>
      <c r="K80" s="1">
        <v>3</v>
      </c>
    </row>
    <row r="81" spans="1:11" x14ac:dyDescent="0.25">
      <c r="A81" s="1" t="s">
        <v>95</v>
      </c>
      <c r="B81" s="1" t="s">
        <v>202</v>
      </c>
      <c r="C81" s="1" t="s">
        <v>205</v>
      </c>
      <c r="D81" s="1">
        <v>405.76139999999998</v>
      </c>
      <c r="E81" s="1">
        <v>405.76339999999999</v>
      </c>
      <c r="F81" s="3">
        <f t="shared" si="2"/>
        <v>-4.9290050754200614</v>
      </c>
      <c r="G81" s="1">
        <v>7.22</v>
      </c>
      <c r="H81" s="1">
        <v>2124</v>
      </c>
      <c r="I81" s="1">
        <v>0.69099999999999995</v>
      </c>
      <c r="J81" s="1">
        <v>144.4</v>
      </c>
      <c r="K81" s="1">
        <v>3</v>
      </c>
    </row>
    <row r="82" spans="1:11" x14ac:dyDescent="0.25">
      <c r="A82" s="1" t="s">
        <v>96</v>
      </c>
      <c r="B82" s="1" t="s">
        <v>202</v>
      </c>
      <c r="C82" s="1" t="s">
        <v>205</v>
      </c>
      <c r="D82" s="1">
        <v>405.76139999999998</v>
      </c>
      <c r="E82" s="1">
        <v>405.76350000000002</v>
      </c>
      <c r="F82" s="3">
        <f t="shared" si="2"/>
        <v>-5.1754553292681145</v>
      </c>
      <c r="G82" s="1">
        <v>7.57</v>
      </c>
      <c r="H82" s="1">
        <v>2194</v>
      </c>
      <c r="I82" s="1">
        <v>0.69740000000000002</v>
      </c>
      <c r="J82" s="1">
        <v>143.4</v>
      </c>
      <c r="K82" s="1">
        <v>3</v>
      </c>
    </row>
    <row r="83" spans="1:11" x14ac:dyDescent="0.25">
      <c r="A83" s="1" t="s">
        <v>97</v>
      </c>
      <c r="B83" s="1" t="s">
        <v>202</v>
      </c>
      <c r="C83" s="1" t="s">
        <v>205</v>
      </c>
      <c r="D83" s="1">
        <v>405.76139999999998</v>
      </c>
      <c r="E83" s="1">
        <v>405.76330000000002</v>
      </c>
      <c r="F83" s="3">
        <f t="shared" si="2"/>
        <v>-4.6825548217120998</v>
      </c>
      <c r="G83" s="1">
        <v>7.3</v>
      </c>
      <c r="H83" s="1">
        <v>2140</v>
      </c>
      <c r="I83" s="1">
        <v>0.70779999999999998</v>
      </c>
      <c r="J83" s="1">
        <v>146.6</v>
      </c>
      <c r="K83" s="1">
        <v>3</v>
      </c>
    </row>
    <row r="84" spans="1:11" x14ac:dyDescent="0.25">
      <c r="A84" s="1" t="s">
        <v>77</v>
      </c>
      <c r="B84" s="1" t="s">
        <v>184</v>
      </c>
      <c r="C84" s="1" t="s">
        <v>188</v>
      </c>
      <c r="D84" s="1">
        <v>402.80290000000002</v>
      </c>
      <c r="E84" s="1">
        <v>402.80610000000001</v>
      </c>
      <c r="F84" s="3">
        <f t="shared" si="2"/>
        <v>-7.9443320790206373</v>
      </c>
      <c r="G84" s="1">
        <v>10.51</v>
      </c>
      <c r="H84" s="1">
        <v>2691</v>
      </c>
      <c r="I84" s="1">
        <v>0.70989999999999998</v>
      </c>
      <c r="J84" s="1">
        <v>147</v>
      </c>
      <c r="K84" s="1">
        <v>1</v>
      </c>
    </row>
    <row r="85" spans="1:11" x14ac:dyDescent="0.25">
      <c r="A85" s="1" t="s">
        <v>81</v>
      </c>
      <c r="B85" s="1" t="s">
        <v>81</v>
      </c>
      <c r="C85" s="1" t="s">
        <v>253</v>
      </c>
      <c r="D85" s="1">
        <v>399.84019999999998</v>
      </c>
      <c r="E85" s="1">
        <v>399.84140000000002</v>
      </c>
      <c r="F85" s="3">
        <f t="shared" si="2"/>
        <v>-3.0011989790917371</v>
      </c>
      <c r="G85" s="1">
        <v>7.92</v>
      </c>
      <c r="H85" s="1">
        <v>2258</v>
      </c>
      <c r="I85" s="1">
        <v>0.75109999999999999</v>
      </c>
      <c r="J85" s="1">
        <v>155.6</v>
      </c>
      <c r="K85" s="1">
        <v>1</v>
      </c>
    </row>
    <row r="86" spans="1:11" x14ac:dyDescent="0.25">
      <c r="A86" s="1" t="s">
        <v>82</v>
      </c>
      <c r="B86" s="1" t="s">
        <v>82</v>
      </c>
      <c r="C86" s="1" t="s">
        <v>286</v>
      </c>
      <c r="D86" s="1">
        <v>396.69580000000002</v>
      </c>
      <c r="E86" s="1">
        <v>396.69740000000002</v>
      </c>
      <c r="F86" s="3">
        <f t="shared" si="2"/>
        <v>-4.0333172168605538</v>
      </c>
      <c r="G86" s="1">
        <v>6.25</v>
      </c>
      <c r="H86" s="1">
        <v>1918</v>
      </c>
      <c r="I86" s="1">
        <v>0.627</v>
      </c>
      <c r="J86" s="1">
        <v>129.9</v>
      </c>
      <c r="K86" s="1">
        <v>1</v>
      </c>
    </row>
    <row r="87" spans="1:11" x14ac:dyDescent="0.25">
      <c r="A87" s="1" t="s">
        <v>275</v>
      </c>
      <c r="B87" s="1" t="s">
        <v>258</v>
      </c>
      <c r="C87" s="1" t="s">
        <v>276</v>
      </c>
      <c r="D87" s="1">
        <v>393.80250000000001</v>
      </c>
      <c r="E87" s="1">
        <v>393.80369999999999</v>
      </c>
      <c r="F87" s="3">
        <f t="shared" si="2"/>
        <v>-3.0472127525421815</v>
      </c>
      <c r="G87" s="1">
        <v>9.06</v>
      </c>
      <c r="H87" s="1">
        <v>2460</v>
      </c>
      <c r="I87" s="1">
        <v>0.75229999999999997</v>
      </c>
      <c r="J87" s="1">
        <v>159.80000000000001</v>
      </c>
      <c r="K87" s="1">
        <v>2</v>
      </c>
    </row>
    <row r="88" spans="1:11" x14ac:dyDescent="0.25">
      <c r="A88" s="1" t="s">
        <v>37</v>
      </c>
      <c r="B88" s="1" t="s">
        <v>258</v>
      </c>
      <c r="C88" s="1" t="s">
        <v>276</v>
      </c>
      <c r="D88" s="1">
        <v>393.80250000000001</v>
      </c>
      <c r="E88" s="76">
        <v>393.80399999999997</v>
      </c>
      <c r="F88" s="3">
        <f t="shared" si="2"/>
        <v>-3.8090159406416406</v>
      </c>
      <c r="G88" s="1">
        <v>9.4600000000000009</v>
      </c>
      <c r="H88" s="1">
        <v>2527</v>
      </c>
      <c r="I88" s="1">
        <v>0.77780000000000005</v>
      </c>
      <c r="J88" s="1">
        <v>160.1</v>
      </c>
      <c r="K88" s="1">
        <v>1</v>
      </c>
    </row>
    <row r="89" spans="1:11" x14ac:dyDescent="0.25">
      <c r="A89" s="1" t="s">
        <v>36</v>
      </c>
      <c r="B89" s="1" t="s">
        <v>258</v>
      </c>
      <c r="C89" s="1" t="s">
        <v>276</v>
      </c>
      <c r="D89" s="1">
        <v>393.80250000000001</v>
      </c>
      <c r="E89" s="1">
        <v>393.80410000000001</v>
      </c>
      <c r="F89" s="3">
        <f t="shared" si="2"/>
        <v>-4.0629503367710234</v>
      </c>
      <c r="G89" s="1">
        <v>9.86</v>
      </c>
      <c r="H89" s="1">
        <v>2589</v>
      </c>
      <c r="I89" s="1">
        <v>0.76949999999999996</v>
      </c>
      <c r="J89" s="1">
        <v>158.5</v>
      </c>
      <c r="K89" s="1">
        <v>1</v>
      </c>
    </row>
    <row r="90" spans="1:11" x14ac:dyDescent="0.25">
      <c r="A90" s="1" t="s">
        <v>35</v>
      </c>
      <c r="B90" s="1" t="s">
        <v>258</v>
      </c>
      <c r="C90" s="1" t="s">
        <v>276</v>
      </c>
      <c r="D90" s="1">
        <v>393.80250000000001</v>
      </c>
      <c r="E90" s="1">
        <v>393.80419999999998</v>
      </c>
      <c r="F90" s="3">
        <f t="shared" si="2"/>
        <v>-4.316884732756062</v>
      </c>
      <c r="G90" s="1">
        <v>10.210000000000001</v>
      </c>
      <c r="H90" s="1">
        <v>2644</v>
      </c>
      <c r="I90" s="1">
        <v>0.78249999999999997</v>
      </c>
      <c r="J90" s="1">
        <v>160.80000000000001</v>
      </c>
      <c r="K90" s="1">
        <v>1</v>
      </c>
    </row>
    <row r="91" spans="1:11" x14ac:dyDescent="0.25">
      <c r="A91" s="1" t="s">
        <v>34</v>
      </c>
      <c r="B91" s="1" t="s">
        <v>258</v>
      </c>
      <c r="C91" s="1" t="s">
        <v>276</v>
      </c>
      <c r="D91" s="1">
        <v>393.80250000000001</v>
      </c>
      <c r="E91" s="1">
        <v>393.80419999999998</v>
      </c>
      <c r="F91" s="3">
        <f t="shared" si="2"/>
        <v>-4.316884732756062</v>
      </c>
      <c r="G91" s="1">
        <v>10.65</v>
      </c>
      <c r="H91" s="1">
        <v>2699</v>
      </c>
      <c r="I91" s="1">
        <v>0.77359999999999995</v>
      </c>
      <c r="J91" s="1">
        <v>160.19999999999999</v>
      </c>
      <c r="K91" s="1">
        <v>1</v>
      </c>
    </row>
    <row r="92" spans="1:11" x14ac:dyDescent="0.25">
      <c r="A92" s="1" t="s">
        <v>33</v>
      </c>
      <c r="B92" s="1" t="s">
        <v>258</v>
      </c>
      <c r="C92" s="1" t="s">
        <v>276</v>
      </c>
      <c r="D92" s="1">
        <v>393.80250000000001</v>
      </c>
      <c r="E92" s="1">
        <v>393.80419999999998</v>
      </c>
      <c r="F92" s="3">
        <f t="shared" si="2"/>
        <v>-4.316884732756062</v>
      </c>
      <c r="G92" s="1">
        <v>11.12</v>
      </c>
      <c r="H92" s="1">
        <v>2695</v>
      </c>
      <c r="I92" s="1">
        <v>0.78129999999999999</v>
      </c>
      <c r="J92" s="1">
        <v>162.69999999999999</v>
      </c>
      <c r="K92" s="1">
        <v>1</v>
      </c>
    </row>
    <row r="93" spans="1:11" x14ac:dyDescent="0.25">
      <c r="A93" s="1" t="s">
        <v>277</v>
      </c>
      <c r="B93" s="1" t="s">
        <v>258</v>
      </c>
      <c r="C93" s="1" t="s">
        <v>276</v>
      </c>
      <c r="D93" s="1">
        <v>393.80250000000001</v>
      </c>
      <c r="E93" s="1">
        <v>393.80380000000002</v>
      </c>
      <c r="F93" s="3">
        <f t="shared" si="2"/>
        <v>-3.3011471486715647</v>
      </c>
      <c r="G93" s="1">
        <v>9.18</v>
      </c>
      <c r="H93" s="1">
        <v>2481</v>
      </c>
      <c r="I93" s="1">
        <v>0.75819999999999999</v>
      </c>
      <c r="J93" s="1">
        <v>157.1</v>
      </c>
      <c r="K93" s="1">
        <v>2</v>
      </c>
    </row>
    <row r="94" spans="1:11" x14ac:dyDescent="0.25">
      <c r="A94" s="1" t="s">
        <v>278</v>
      </c>
      <c r="B94" s="1" t="s">
        <v>258</v>
      </c>
      <c r="C94" s="1" t="s">
        <v>276</v>
      </c>
      <c r="D94" s="1">
        <v>393.80250000000001</v>
      </c>
      <c r="E94" s="1">
        <v>393.80430000000001</v>
      </c>
      <c r="F94" s="3">
        <f t="shared" si="2"/>
        <v>-4.5708191288854447</v>
      </c>
      <c r="G94" s="1">
        <v>9.35</v>
      </c>
      <c r="H94" s="1">
        <v>2509</v>
      </c>
      <c r="I94" s="1">
        <v>0.76780000000000004</v>
      </c>
      <c r="J94" s="1">
        <v>159.19999999999999</v>
      </c>
      <c r="K94" s="1">
        <v>2</v>
      </c>
    </row>
    <row r="95" spans="1:11" x14ac:dyDescent="0.25">
      <c r="A95" s="1" t="s">
        <v>39</v>
      </c>
      <c r="B95" s="1" t="s">
        <v>258</v>
      </c>
      <c r="C95" s="1" t="s">
        <v>276</v>
      </c>
      <c r="D95" s="1">
        <v>393.80250000000001</v>
      </c>
      <c r="E95" s="1">
        <v>393.8039</v>
      </c>
      <c r="F95" s="3">
        <f t="shared" si="2"/>
        <v>-3.5550815446566024</v>
      </c>
      <c r="G95" s="1">
        <v>9.5299999999999994</v>
      </c>
      <c r="H95" s="1">
        <v>2538</v>
      </c>
      <c r="I95" s="1">
        <v>0.77500000000000002</v>
      </c>
      <c r="J95" s="1">
        <v>160.6</v>
      </c>
      <c r="K95" s="1">
        <v>1</v>
      </c>
    </row>
    <row r="96" spans="1:11" x14ac:dyDescent="0.25">
      <c r="A96" s="1" t="s">
        <v>136</v>
      </c>
      <c r="B96" s="1" t="s">
        <v>245</v>
      </c>
      <c r="C96" s="1" t="s">
        <v>247</v>
      </c>
      <c r="D96" s="1">
        <v>386.8159</v>
      </c>
      <c r="E96" s="1">
        <v>386.81779999999998</v>
      </c>
      <c r="F96" s="3">
        <f t="shared" si="2"/>
        <v>-4.9118973650716224</v>
      </c>
      <c r="G96" s="1">
        <v>7.93</v>
      </c>
      <c r="H96" s="1">
        <v>2260</v>
      </c>
      <c r="I96" s="1">
        <v>0.75700000000000001</v>
      </c>
      <c r="J96" s="1">
        <v>157</v>
      </c>
      <c r="K96" s="1">
        <v>1</v>
      </c>
    </row>
    <row r="97" spans="1:11" x14ac:dyDescent="0.25">
      <c r="A97" s="1" t="s">
        <v>111</v>
      </c>
      <c r="B97" s="1" t="s">
        <v>218</v>
      </c>
      <c r="C97" s="1" t="s">
        <v>221</v>
      </c>
      <c r="D97" s="1">
        <v>385.97039999999998</v>
      </c>
      <c r="E97" s="1">
        <v>385.97219999999999</v>
      </c>
      <c r="F97" s="3">
        <f t="shared" si="2"/>
        <v>-4.6635700561569244</v>
      </c>
      <c r="G97" s="1">
        <v>9.07</v>
      </c>
      <c r="H97" s="1">
        <v>2462</v>
      </c>
      <c r="I97" s="1">
        <v>0.76119999999999999</v>
      </c>
      <c r="J97" s="1">
        <v>157.9</v>
      </c>
      <c r="K97" s="1">
        <v>3</v>
      </c>
    </row>
    <row r="98" spans="1:11" x14ac:dyDescent="0.25">
      <c r="A98" s="1" t="s">
        <v>112</v>
      </c>
      <c r="B98" s="1" t="s">
        <v>218</v>
      </c>
      <c r="C98" s="1" t="s">
        <v>221</v>
      </c>
      <c r="D98" s="1">
        <v>385.97039999999998</v>
      </c>
      <c r="E98" s="1">
        <v>385.97210000000001</v>
      </c>
      <c r="F98" s="3">
        <f t="shared" ref="F98:F129" si="3">(D98-E98)*1000000/D98</f>
        <v>-4.4044828308803279</v>
      </c>
      <c r="G98" s="1">
        <v>9.2899999999999991</v>
      </c>
      <c r="H98" s="1">
        <v>2448</v>
      </c>
      <c r="I98" s="1">
        <v>0.76290000000000002</v>
      </c>
      <c r="J98" s="1">
        <v>158.19999999999999</v>
      </c>
      <c r="K98" s="1">
        <v>3</v>
      </c>
    </row>
    <row r="99" spans="1:11" x14ac:dyDescent="0.25">
      <c r="A99" s="1" t="s">
        <v>113</v>
      </c>
      <c r="B99" s="1" t="s">
        <v>218</v>
      </c>
      <c r="C99" s="1" t="s">
        <v>221</v>
      </c>
      <c r="D99" s="1">
        <v>385.97039999999998</v>
      </c>
      <c r="E99" s="1">
        <v>385.97140000000002</v>
      </c>
      <c r="F99" s="3">
        <f t="shared" si="3"/>
        <v>-2.5908722535023321</v>
      </c>
      <c r="G99" s="1">
        <v>9.75</v>
      </c>
      <c r="H99" s="1">
        <v>2572</v>
      </c>
      <c r="I99" s="1">
        <v>0.754</v>
      </c>
      <c r="J99" s="1">
        <v>156.4</v>
      </c>
      <c r="K99" s="1">
        <v>3</v>
      </c>
    </row>
    <row r="100" spans="1:11" x14ac:dyDescent="0.25">
      <c r="A100" s="1" t="s">
        <v>117</v>
      </c>
      <c r="B100" s="1" t="s">
        <v>218</v>
      </c>
      <c r="C100" s="1" t="s">
        <v>220</v>
      </c>
      <c r="D100" s="1">
        <v>373.97039999999998</v>
      </c>
      <c r="E100" s="1">
        <v>373.97179999999997</v>
      </c>
      <c r="F100" s="3">
        <f t="shared" si="3"/>
        <v>-3.7436117938468709</v>
      </c>
      <c r="G100" s="1">
        <v>7.81</v>
      </c>
      <c r="H100" s="1">
        <v>2238</v>
      </c>
      <c r="I100" s="1">
        <v>0.74280000000000002</v>
      </c>
      <c r="J100" s="1">
        <v>154</v>
      </c>
      <c r="K100" s="1">
        <v>3</v>
      </c>
    </row>
    <row r="101" spans="1:11" x14ac:dyDescent="0.25">
      <c r="A101" s="1" t="s">
        <v>118</v>
      </c>
      <c r="B101" s="1" t="s">
        <v>218</v>
      </c>
      <c r="C101" s="1" t="s">
        <v>220</v>
      </c>
      <c r="D101" s="1">
        <v>373.97039999999998</v>
      </c>
      <c r="E101" s="1">
        <v>373.97210000000001</v>
      </c>
      <c r="F101" s="3">
        <f t="shared" si="3"/>
        <v>-4.5458143212083426</v>
      </c>
      <c r="G101" s="1">
        <v>8.0299999999999994</v>
      </c>
      <c r="H101" s="1">
        <v>2278</v>
      </c>
      <c r="I101" s="1">
        <v>0.73799999999999999</v>
      </c>
      <c r="J101" s="1">
        <v>153.1</v>
      </c>
      <c r="K101" s="1">
        <v>3</v>
      </c>
    </row>
    <row r="102" spans="1:11" x14ac:dyDescent="0.25">
      <c r="A102" s="1" t="s">
        <v>119</v>
      </c>
      <c r="B102" s="1" t="s">
        <v>218</v>
      </c>
      <c r="C102" s="1" t="s">
        <v>220</v>
      </c>
      <c r="D102" s="1">
        <v>373.97039999999998</v>
      </c>
      <c r="E102" s="1">
        <v>373.97210000000001</v>
      </c>
      <c r="F102" s="3">
        <f t="shared" si="3"/>
        <v>-4.5458143212083426</v>
      </c>
      <c r="G102" s="1">
        <v>8.17</v>
      </c>
      <c r="H102" s="1">
        <v>2304</v>
      </c>
      <c r="I102" s="1">
        <v>0.74509999999999998</v>
      </c>
      <c r="J102" s="1">
        <v>154.4</v>
      </c>
      <c r="K102" s="1">
        <v>3</v>
      </c>
    </row>
    <row r="103" spans="1:11" x14ac:dyDescent="0.25">
      <c r="A103" s="1" t="s">
        <v>120</v>
      </c>
      <c r="B103" s="1" t="s">
        <v>218</v>
      </c>
      <c r="C103" s="1" t="s">
        <v>220</v>
      </c>
      <c r="D103" s="1">
        <v>373.97039999999998</v>
      </c>
      <c r="E103" s="1">
        <v>373.97160000000002</v>
      </c>
      <c r="F103" s="3">
        <f t="shared" si="3"/>
        <v>-3.208810109141889</v>
      </c>
      <c r="G103" s="1">
        <v>8.41</v>
      </c>
      <c r="H103" s="1">
        <v>2346</v>
      </c>
      <c r="I103" s="1">
        <v>0.74750000000000005</v>
      </c>
      <c r="J103" s="1">
        <v>155</v>
      </c>
      <c r="K103" s="1">
        <v>3</v>
      </c>
    </row>
    <row r="104" spans="1:11" x14ac:dyDescent="0.25">
      <c r="A104" s="1" t="s">
        <v>201</v>
      </c>
      <c r="B104" s="1" t="s">
        <v>202</v>
      </c>
      <c r="C104" s="1" t="s">
        <v>203</v>
      </c>
      <c r="D104" s="1">
        <v>369.80270000000002</v>
      </c>
      <c r="E104" s="1">
        <v>369.80259999999998</v>
      </c>
      <c r="F104" s="3">
        <f t="shared" si="3"/>
        <v>0.27041446704348387</v>
      </c>
      <c r="G104" s="1">
        <v>6.87</v>
      </c>
      <c r="H104" s="1">
        <v>2053</v>
      </c>
      <c r="I104" s="1">
        <v>0.66920000000000002</v>
      </c>
      <c r="J104" s="1">
        <v>139</v>
      </c>
      <c r="K104" s="1">
        <v>3</v>
      </c>
    </row>
    <row r="105" spans="1:11" x14ac:dyDescent="0.25">
      <c r="A105" s="1" t="s">
        <v>204</v>
      </c>
      <c r="B105" s="1" t="s">
        <v>202</v>
      </c>
      <c r="C105" s="1" t="s">
        <v>203</v>
      </c>
      <c r="D105" s="1">
        <v>369.80270000000002</v>
      </c>
      <c r="E105" s="1">
        <v>369.80349999999999</v>
      </c>
      <c r="F105" s="3">
        <f t="shared" si="3"/>
        <v>-2.1633157355793071</v>
      </c>
      <c r="G105" s="1">
        <v>7.09</v>
      </c>
      <c r="H105" s="1">
        <v>2098</v>
      </c>
      <c r="I105" s="1">
        <v>0.67159999999999997</v>
      </c>
      <c r="J105" s="1">
        <v>139.5</v>
      </c>
      <c r="K105" s="1">
        <v>3</v>
      </c>
    </row>
    <row r="106" spans="1:11" x14ac:dyDescent="0.25">
      <c r="A106" s="1" t="s">
        <v>143</v>
      </c>
      <c r="B106" s="1" t="s">
        <v>232</v>
      </c>
      <c r="C106" s="1" t="s">
        <v>233</v>
      </c>
      <c r="D106" s="1">
        <v>365.86329999999998</v>
      </c>
      <c r="E106" s="1">
        <v>365.86430000000001</v>
      </c>
      <c r="F106" s="3">
        <f t="shared" si="3"/>
        <v>-2.7332613028778687</v>
      </c>
      <c r="G106" s="1">
        <v>8.65</v>
      </c>
      <c r="H106" s="1">
        <v>2389</v>
      </c>
      <c r="I106" s="1">
        <v>0.75280000000000002</v>
      </c>
      <c r="J106" s="1">
        <v>156.4</v>
      </c>
      <c r="K106" s="1">
        <v>1</v>
      </c>
    </row>
    <row r="107" spans="1:11" x14ac:dyDescent="0.25">
      <c r="A107" s="1" t="s">
        <v>270</v>
      </c>
      <c r="B107" s="1" t="s">
        <v>258</v>
      </c>
      <c r="C107" s="1" t="s">
        <v>271</v>
      </c>
      <c r="D107" s="1">
        <v>359.8415</v>
      </c>
      <c r="E107" s="1">
        <v>359.84289999999999</v>
      </c>
      <c r="F107" s="3">
        <f t="shared" si="3"/>
        <v>-3.8906018343899516</v>
      </c>
      <c r="G107" s="1">
        <v>8.2799999999999994</v>
      </c>
      <c r="H107" s="1">
        <v>2323</v>
      </c>
      <c r="I107" s="1">
        <v>0.73060000000000003</v>
      </c>
      <c r="J107" s="1">
        <v>152.30000000000001</v>
      </c>
      <c r="K107" s="1">
        <v>2</v>
      </c>
    </row>
    <row r="108" spans="1:11" x14ac:dyDescent="0.25">
      <c r="A108" s="1" t="s">
        <v>51</v>
      </c>
      <c r="B108" s="1" t="s">
        <v>258</v>
      </c>
      <c r="C108" s="1" t="s">
        <v>271</v>
      </c>
      <c r="D108" s="1">
        <v>359.8415</v>
      </c>
      <c r="E108" s="1">
        <v>359.84289999999999</v>
      </c>
      <c r="F108" s="3">
        <f t="shared" si="3"/>
        <v>-3.8906018343899516</v>
      </c>
      <c r="G108" s="1">
        <v>8.4499999999999993</v>
      </c>
      <c r="H108" s="1">
        <v>2354</v>
      </c>
      <c r="I108" s="1">
        <v>0.74260000000000004</v>
      </c>
      <c r="J108" s="1">
        <v>154.69999999999999</v>
      </c>
      <c r="K108" s="1">
        <v>1</v>
      </c>
    </row>
    <row r="109" spans="1:11" x14ac:dyDescent="0.25">
      <c r="A109" s="1" t="s">
        <v>49</v>
      </c>
      <c r="B109" s="1" t="s">
        <v>258</v>
      </c>
      <c r="C109" s="1" t="s">
        <v>271</v>
      </c>
      <c r="D109" s="1">
        <v>359.8415</v>
      </c>
      <c r="E109" s="1">
        <v>359.84289999999999</v>
      </c>
      <c r="F109" s="3">
        <f t="shared" si="3"/>
        <v>-3.8906018343899516</v>
      </c>
      <c r="G109" s="1">
        <v>8.59</v>
      </c>
      <c r="H109" s="1">
        <v>2379</v>
      </c>
      <c r="I109" s="1">
        <v>0.73580000000000001</v>
      </c>
      <c r="J109" s="1">
        <v>153.9</v>
      </c>
      <c r="K109" s="1">
        <v>1</v>
      </c>
    </row>
    <row r="110" spans="1:11" x14ac:dyDescent="0.25">
      <c r="A110" s="1" t="s">
        <v>46</v>
      </c>
      <c r="B110" s="1" t="s">
        <v>258</v>
      </c>
      <c r="C110" s="1" t="s">
        <v>271</v>
      </c>
      <c r="D110" s="1">
        <v>359.8415</v>
      </c>
      <c r="E110" s="1">
        <v>359.84289999999999</v>
      </c>
      <c r="F110" s="3">
        <f t="shared" si="3"/>
        <v>-3.8906018343899516</v>
      </c>
      <c r="G110" s="1">
        <v>8.83</v>
      </c>
      <c r="H110" s="1">
        <v>2421</v>
      </c>
      <c r="I110" s="1">
        <v>0.75280000000000002</v>
      </c>
      <c r="J110" s="1">
        <v>156.6</v>
      </c>
      <c r="K110" s="1">
        <v>1</v>
      </c>
    </row>
    <row r="111" spans="1:11" x14ac:dyDescent="0.25">
      <c r="A111" s="1" t="s">
        <v>47</v>
      </c>
      <c r="B111" s="1" t="s">
        <v>258</v>
      </c>
      <c r="C111" s="1" t="s">
        <v>271</v>
      </c>
      <c r="D111" s="1">
        <v>359.8415</v>
      </c>
      <c r="E111" s="1">
        <v>359.84289999999999</v>
      </c>
      <c r="F111" s="3">
        <f t="shared" si="3"/>
        <v>-3.8906018343899516</v>
      </c>
      <c r="G111" s="1">
        <v>8.92</v>
      </c>
      <c r="H111" s="1">
        <v>2436</v>
      </c>
      <c r="I111" s="1">
        <v>0.73860000000000003</v>
      </c>
      <c r="J111" s="1">
        <v>153.4</v>
      </c>
      <c r="K111" s="1">
        <v>1</v>
      </c>
    </row>
    <row r="112" spans="1:11" x14ac:dyDescent="0.25">
      <c r="A112" s="1" t="s">
        <v>44</v>
      </c>
      <c r="B112" s="1" t="s">
        <v>258</v>
      </c>
      <c r="C112" s="1" t="s">
        <v>271</v>
      </c>
      <c r="D112" s="1">
        <v>359.8415</v>
      </c>
      <c r="E112" s="1">
        <v>359.84280000000001</v>
      </c>
      <c r="F112" s="3">
        <f t="shared" si="3"/>
        <v>-3.6127017034297983</v>
      </c>
      <c r="G112" s="1">
        <v>9.2799999999999994</v>
      </c>
      <c r="H112" s="1">
        <v>2498</v>
      </c>
      <c r="I112" s="1">
        <v>0.74309999999999998</v>
      </c>
      <c r="J112" s="1">
        <v>154.6</v>
      </c>
      <c r="K112" s="1">
        <v>1</v>
      </c>
    </row>
    <row r="113" spans="1:11" x14ac:dyDescent="0.25">
      <c r="A113" s="1" t="s">
        <v>43</v>
      </c>
      <c r="B113" s="1" t="s">
        <v>258</v>
      </c>
      <c r="C113" s="1" t="s">
        <v>271</v>
      </c>
      <c r="D113" s="1">
        <v>359.8415</v>
      </c>
      <c r="E113" s="1">
        <v>359.84289999999999</v>
      </c>
      <c r="F113" s="3">
        <f t="shared" si="3"/>
        <v>-3.8906018343899516</v>
      </c>
      <c r="G113" s="1">
        <v>9.66</v>
      </c>
      <c r="H113" s="1">
        <v>2558</v>
      </c>
      <c r="I113" s="1">
        <v>0.75439999999999996</v>
      </c>
      <c r="J113" s="1">
        <v>157.30000000000001</v>
      </c>
      <c r="K113" s="1">
        <v>1</v>
      </c>
    </row>
    <row r="114" spans="1:11" x14ac:dyDescent="0.25">
      <c r="A114" s="1" t="s">
        <v>42</v>
      </c>
      <c r="B114" s="1" t="s">
        <v>258</v>
      </c>
      <c r="C114" s="1" t="s">
        <v>271</v>
      </c>
      <c r="D114" s="1">
        <v>359.8415</v>
      </c>
      <c r="E114" s="76">
        <v>359.84300000000002</v>
      </c>
      <c r="F114" s="3">
        <f t="shared" si="3"/>
        <v>-4.1685019655080726</v>
      </c>
      <c r="G114" s="1">
        <v>9.98</v>
      </c>
      <c r="H114" s="1">
        <v>2608</v>
      </c>
      <c r="I114" s="1">
        <v>0.74829999999999997</v>
      </c>
      <c r="J114" s="1">
        <v>156.69999999999999</v>
      </c>
      <c r="K114" s="1">
        <v>1</v>
      </c>
    </row>
    <row r="115" spans="1:11" x14ac:dyDescent="0.25">
      <c r="A115" s="1" t="s">
        <v>272</v>
      </c>
      <c r="B115" s="1" t="s">
        <v>258</v>
      </c>
      <c r="C115" s="1" t="s">
        <v>271</v>
      </c>
      <c r="D115" s="1">
        <v>359.8415</v>
      </c>
      <c r="E115" s="1">
        <v>359.84289999999999</v>
      </c>
      <c r="F115" s="3">
        <f t="shared" si="3"/>
        <v>-3.8906018343899516</v>
      </c>
      <c r="G115" s="1">
        <v>8.49</v>
      </c>
      <c r="H115" s="1">
        <v>2361</v>
      </c>
      <c r="I115" s="1">
        <v>0.746</v>
      </c>
      <c r="J115" s="1">
        <v>155.1</v>
      </c>
      <c r="K115" s="1">
        <v>2</v>
      </c>
    </row>
    <row r="116" spans="1:11" x14ac:dyDescent="0.25">
      <c r="A116" s="1" t="s">
        <v>273</v>
      </c>
      <c r="B116" s="1" t="s">
        <v>258</v>
      </c>
      <c r="C116" s="1" t="s">
        <v>271</v>
      </c>
      <c r="D116" s="1">
        <v>359.8415</v>
      </c>
      <c r="E116" s="1">
        <v>359.84309999999999</v>
      </c>
      <c r="F116" s="3">
        <f t="shared" si="3"/>
        <v>-4.4464020964682263</v>
      </c>
      <c r="G116" s="1">
        <v>8.73</v>
      </c>
      <c r="H116" s="1">
        <v>2403</v>
      </c>
      <c r="I116" s="1">
        <v>0.746</v>
      </c>
      <c r="J116" s="1">
        <v>155.1</v>
      </c>
      <c r="K116" s="1">
        <v>2</v>
      </c>
    </row>
    <row r="117" spans="1:11" x14ac:dyDescent="0.25">
      <c r="A117" s="1" t="s">
        <v>274</v>
      </c>
      <c r="B117" s="1" t="s">
        <v>258</v>
      </c>
      <c r="C117" s="1" t="s">
        <v>271</v>
      </c>
      <c r="D117" s="1">
        <v>359.8415</v>
      </c>
      <c r="E117" s="76">
        <v>359.84300000000002</v>
      </c>
      <c r="F117" s="3">
        <f t="shared" si="3"/>
        <v>-4.1685019655080726</v>
      </c>
      <c r="G117" s="1">
        <v>9.19</v>
      </c>
      <c r="H117" s="1">
        <v>2483</v>
      </c>
      <c r="I117" s="1">
        <v>0.748</v>
      </c>
      <c r="J117" s="1">
        <v>155.5</v>
      </c>
      <c r="K117" s="1">
        <v>2</v>
      </c>
    </row>
    <row r="118" spans="1:11" x14ac:dyDescent="0.25">
      <c r="A118" s="1" t="s">
        <v>244</v>
      </c>
      <c r="B118" s="1" t="s">
        <v>245</v>
      </c>
      <c r="C118" s="1" t="s">
        <v>246</v>
      </c>
      <c r="D118" s="1">
        <v>352.85539999999997</v>
      </c>
      <c r="E118" s="1">
        <v>352.85719999999998</v>
      </c>
      <c r="F118" s="3">
        <f t="shared" si="3"/>
        <v>-5.1012397713140016</v>
      </c>
      <c r="G118" s="1">
        <v>6.98</v>
      </c>
      <c r="H118" s="1">
        <v>2076</v>
      </c>
      <c r="I118" s="1">
        <v>0.72140000000000004</v>
      </c>
      <c r="J118" s="1">
        <v>150.1</v>
      </c>
      <c r="K118" s="1">
        <v>2</v>
      </c>
    </row>
    <row r="119" spans="1:11" x14ac:dyDescent="0.25">
      <c r="A119" s="1" t="s">
        <v>244</v>
      </c>
      <c r="B119" s="1" t="s">
        <v>245</v>
      </c>
      <c r="C119" s="1" t="s">
        <v>246</v>
      </c>
      <c r="D119" s="1">
        <v>352.85539999999997</v>
      </c>
      <c r="E119" s="1">
        <v>352.85719999999998</v>
      </c>
      <c r="F119" s="3">
        <f t="shared" si="3"/>
        <v>-5.1012397713140016</v>
      </c>
      <c r="G119" s="1">
        <v>6.98</v>
      </c>
      <c r="H119" s="1">
        <v>2076</v>
      </c>
      <c r="I119" s="1">
        <v>0.74370000000000003</v>
      </c>
      <c r="J119" s="1">
        <v>154.69999999999999</v>
      </c>
      <c r="K119" s="1">
        <v>2</v>
      </c>
    </row>
    <row r="120" spans="1:11" x14ac:dyDescent="0.25">
      <c r="A120" s="1" t="s">
        <v>244</v>
      </c>
      <c r="B120" s="1" t="s">
        <v>245</v>
      </c>
      <c r="C120" s="1" t="s">
        <v>246</v>
      </c>
      <c r="D120" s="1">
        <v>352.85539999999997</v>
      </c>
      <c r="E120" s="1">
        <v>352.85719999999998</v>
      </c>
      <c r="F120" s="3">
        <f t="shared" si="3"/>
        <v>-5.1012397713140016</v>
      </c>
      <c r="G120" s="1">
        <v>7.1</v>
      </c>
      <c r="H120" s="1">
        <v>2049</v>
      </c>
      <c r="I120" s="1">
        <v>0.7278</v>
      </c>
      <c r="J120" s="1">
        <v>151.4</v>
      </c>
      <c r="K120" s="1">
        <v>1</v>
      </c>
    </row>
    <row r="121" spans="1:11" x14ac:dyDescent="0.25">
      <c r="A121" s="1" t="s">
        <v>244</v>
      </c>
      <c r="B121" s="1" t="s">
        <v>245</v>
      </c>
      <c r="C121" s="1" t="s">
        <v>246</v>
      </c>
      <c r="D121" s="1">
        <v>352.85539999999997</v>
      </c>
      <c r="E121" s="1">
        <v>352.85809999999998</v>
      </c>
      <c r="F121" s="3">
        <f t="shared" si="3"/>
        <v>-7.651859656971002</v>
      </c>
      <c r="G121" s="1">
        <v>7.84</v>
      </c>
      <c r="H121" s="1">
        <v>2244</v>
      </c>
      <c r="I121" s="1">
        <v>0.73450000000000004</v>
      </c>
      <c r="J121" s="1">
        <v>152.80000000000001</v>
      </c>
      <c r="K121" s="1">
        <v>2</v>
      </c>
    </row>
    <row r="122" spans="1:11" x14ac:dyDescent="0.25">
      <c r="A122" s="1" t="s">
        <v>80</v>
      </c>
      <c r="B122" s="1" t="s">
        <v>182</v>
      </c>
      <c r="C122" s="1" t="s">
        <v>183</v>
      </c>
      <c r="D122" s="1">
        <v>343.78710000000001</v>
      </c>
      <c r="E122" s="1">
        <v>343.78769999999997</v>
      </c>
      <c r="F122" s="3">
        <f t="shared" si="3"/>
        <v>-1.7452661835277545</v>
      </c>
      <c r="G122" s="1">
        <v>5.38</v>
      </c>
      <c r="H122" s="1">
        <v>1749</v>
      </c>
      <c r="I122" s="1">
        <v>0.62039999999999995</v>
      </c>
      <c r="J122" s="1">
        <v>129.19999999999999</v>
      </c>
      <c r="K122" s="1">
        <v>1</v>
      </c>
    </row>
    <row r="123" spans="1:11" x14ac:dyDescent="0.25">
      <c r="A123" s="1" t="s">
        <v>264</v>
      </c>
      <c r="B123" s="1" t="s">
        <v>258</v>
      </c>
      <c r="C123" s="1" t="s">
        <v>265</v>
      </c>
      <c r="D123" s="1">
        <v>325.88040000000001</v>
      </c>
      <c r="E123" s="1">
        <v>325.88200000000001</v>
      </c>
      <c r="F123" s="3">
        <f t="shared" si="3"/>
        <v>-4.9097767156179719</v>
      </c>
      <c r="G123" s="3">
        <v>7.6449999999999996</v>
      </c>
      <c r="H123" s="1">
        <v>2208</v>
      </c>
      <c r="I123" s="1">
        <v>0.71199999999999997</v>
      </c>
      <c r="J123" s="1">
        <v>154.80000000000001</v>
      </c>
      <c r="K123" s="1">
        <v>2</v>
      </c>
    </row>
    <row r="124" spans="1:11" x14ac:dyDescent="0.25">
      <c r="A124" s="1" t="s">
        <v>56</v>
      </c>
      <c r="B124" s="1" t="s">
        <v>258</v>
      </c>
      <c r="C124" s="1" t="s">
        <v>265</v>
      </c>
      <c r="D124" s="1">
        <v>325.88040000000001</v>
      </c>
      <c r="E124" s="1">
        <v>325.8818</v>
      </c>
      <c r="F124" s="3">
        <f t="shared" si="3"/>
        <v>-4.2960546261439223</v>
      </c>
      <c r="G124" s="3">
        <v>7.9610000000000003</v>
      </c>
      <c r="H124" s="1">
        <v>2266</v>
      </c>
      <c r="I124" s="1">
        <v>0.71870000000000001</v>
      </c>
      <c r="J124" s="1">
        <v>150</v>
      </c>
      <c r="K124" s="1">
        <v>1</v>
      </c>
    </row>
    <row r="125" spans="1:11" x14ac:dyDescent="0.25">
      <c r="A125" s="1" t="s">
        <v>266</v>
      </c>
      <c r="B125" s="1" t="s">
        <v>258</v>
      </c>
      <c r="C125" s="1" t="s">
        <v>265</v>
      </c>
      <c r="D125" s="1">
        <v>325.88040000000001</v>
      </c>
      <c r="E125" s="1">
        <v>325.8818</v>
      </c>
      <c r="F125" s="3">
        <f t="shared" si="3"/>
        <v>-4.2960546261439223</v>
      </c>
      <c r="G125" s="3">
        <v>8.0399999999999991</v>
      </c>
      <c r="H125" s="1">
        <v>2280</v>
      </c>
      <c r="I125" s="1">
        <v>0.72119999999999995</v>
      </c>
      <c r="J125" s="1">
        <v>150.6</v>
      </c>
      <c r="K125" s="1">
        <v>2</v>
      </c>
    </row>
    <row r="126" spans="1:11" x14ac:dyDescent="0.25">
      <c r="A126" s="1" t="s">
        <v>55</v>
      </c>
      <c r="B126" s="1" t="s">
        <v>258</v>
      </c>
      <c r="C126" s="1" t="s">
        <v>265</v>
      </c>
      <c r="D126" s="1">
        <v>325.88040000000001</v>
      </c>
      <c r="E126" s="1">
        <v>325.8818</v>
      </c>
      <c r="F126" s="3">
        <f t="shared" si="3"/>
        <v>-4.2960546261439223</v>
      </c>
      <c r="G126" s="3">
        <v>8.3249999999999993</v>
      </c>
      <c r="H126" s="1">
        <v>2331</v>
      </c>
      <c r="I126" s="1">
        <v>0.71819999999999995</v>
      </c>
      <c r="J126" s="1">
        <v>149.6</v>
      </c>
      <c r="K126" s="1">
        <v>1</v>
      </c>
    </row>
    <row r="127" spans="1:11" x14ac:dyDescent="0.25">
      <c r="A127" s="1" t="s">
        <v>54</v>
      </c>
      <c r="B127" s="1" t="s">
        <v>258</v>
      </c>
      <c r="C127" s="1" t="s">
        <v>265</v>
      </c>
      <c r="D127" s="1">
        <v>325.88040000000001</v>
      </c>
      <c r="E127" s="1">
        <v>325.8818</v>
      </c>
      <c r="F127" s="3">
        <f t="shared" si="3"/>
        <v>-4.2960546261439223</v>
      </c>
      <c r="G127" s="3">
        <v>8.6590000000000007</v>
      </c>
      <c r="H127" s="1">
        <v>2391</v>
      </c>
      <c r="I127" s="1">
        <v>0.72919999999999996</v>
      </c>
      <c r="J127" s="1">
        <v>151.4</v>
      </c>
      <c r="K127" s="1">
        <v>1</v>
      </c>
    </row>
    <row r="128" spans="1:11" x14ac:dyDescent="0.25">
      <c r="A128" s="1" t="s">
        <v>53</v>
      </c>
      <c r="B128" s="1" t="s">
        <v>258</v>
      </c>
      <c r="C128" s="1" t="s">
        <v>265</v>
      </c>
      <c r="D128" s="1">
        <v>325.88040000000001</v>
      </c>
      <c r="E128" s="1">
        <v>325.88159999999999</v>
      </c>
      <c r="F128" s="3">
        <f t="shared" si="3"/>
        <v>-3.6823325366698714</v>
      </c>
      <c r="G128" s="3">
        <v>8.9920000000000009</v>
      </c>
      <c r="H128" s="1">
        <v>2449</v>
      </c>
      <c r="I128" s="1">
        <v>0.7177</v>
      </c>
      <c r="J128" s="1">
        <v>149.6</v>
      </c>
      <c r="K128" s="1">
        <v>1</v>
      </c>
    </row>
    <row r="129" spans="1:11" x14ac:dyDescent="0.25">
      <c r="A129" s="1" t="s">
        <v>59</v>
      </c>
      <c r="B129" s="1" t="s">
        <v>258</v>
      </c>
      <c r="C129" s="1" t="s">
        <v>265</v>
      </c>
      <c r="D129" s="1">
        <v>325.88040000000001</v>
      </c>
      <c r="E129" s="1">
        <v>325.88159999999999</v>
      </c>
      <c r="F129" s="3">
        <f t="shared" si="3"/>
        <v>-3.6823325366698714</v>
      </c>
      <c r="G129" s="3">
        <v>7.3979999999999997</v>
      </c>
      <c r="H129" s="1">
        <v>2160</v>
      </c>
      <c r="I129" s="1">
        <v>0.72350000000000003</v>
      </c>
      <c r="J129" s="1">
        <v>151.1</v>
      </c>
      <c r="K129" s="1">
        <v>2</v>
      </c>
    </row>
    <row r="130" spans="1:11" x14ac:dyDescent="0.25">
      <c r="A130" s="1" t="s">
        <v>267</v>
      </c>
      <c r="B130" s="1" t="s">
        <v>258</v>
      </c>
      <c r="C130" s="1" t="s">
        <v>265</v>
      </c>
      <c r="D130" s="1">
        <v>325.88040000000001</v>
      </c>
      <c r="E130" s="1">
        <v>325.88189999999997</v>
      </c>
      <c r="F130" s="3">
        <f t="shared" ref="F130:F159" si="4">(D130-E130)*1000000/D130</f>
        <v>-4.602915670793732</v>
      </c>
      <c r="G130" s="3">
        <v>7.9089999999999998</v>
      </c>
      <c r="H130" s="1">
        <v>2256</v>
      </c>
      <c r="I130" s="1">
        <v>0.71640000000000004</v>
      </c>
      <c r="J130" s="1">
        <v>149.4</v>
      </c>
      <c r="K130" s="1">
        <v>2</v>
      </c>
    </row>
    <row r="131" spans="1:11" x14ac:dyDescent="0.25">
      <c r="A131" s="1" t="s">
        <v>61</v>
      </c>
      <c r="B131" s="1" t="s">
        <v>258</v>
      </c>
      <c r="C131" s="1" t="s">
        <v>265</v>
      </c>
      <c r="D131" s="1">
        <v>325.88040000000001</v>
      </c>
      <c r="E131" s="1">
        <v>325.8818</v>
      </c>
      <c r="F131" s="3">
        <f t="shared" si="4"/>
        <v>-4.2960546261439223</v>
      </c>
      <c r="G131" s="3">
        <v>8.2170000000000005</v>
      </c>
      <c r="H131" s="1">
        <v>2312</v>
      </c>
      <c r="I131" s="1">
        <v>0.71779999999999999</v>
      </c>
      <c r="J131" s="1">
        <v>149.80000000000001</v>
      </c>
      <c r="K131" s="1">
        <v>1</v>
      </c>
    </row>
    <row r="132" spans="1:11" x14ac:dyDescent="0.25">
      <c r="A132" s="1" t="s">
        <v>62</v>
      </c>
      <c r="B132" s="1" t="s">
        <v>258</v>
      </c>
      <c r="C132" s="1" t="s">
        <v>265</v>
      </c>
      <c r="D132" s="1">
        <v>325.88040000000001</v>
      </c>
      <c r="E132" s="1">
        <v>325.88159999999999</v>
      </c>
      <c r="F132" s="3">
        <f t="shared" si="4"/>
        <v>-3.6823325366698714</v>
      </c>
      <c r="G132" s="3">
        <v>8.4610000000000003</v>
      </c>
      <c r="H132" s="1">
        <v>2356</v>
      </c>
      <c r="I132" s="1">
        <v>0.71499999999999997</v>
      </c>
      <c r="J132" s="1">
        <v>149.19999999999999</v>
      </c>
      <c r="K132" s="1">
        <v>1</v>
      </c>
    </row>
    <row r="133" spans="1:11" x14ac:dyDescent="0.25">
      <c r="A133" s="1" t="s">
        <v>268</v>
      </c>
      <c r="B133" s="1" t="s">
        <v>258</v>
      </c>
      <c r="C133" s="1" t="s">
        <v>265</v>
      </c>
      <c r="D133" s="1">
        <v>325.88040000000001</v>
      </c>
      <c r="E133" s="1">
        <v>325.88189999999997</v>
      </c>
      <c r="F133" s="3">
        <f t="shared" si="4"/>
        <v>-4.602915670793732</v>
      </c>
      <c r="G133" s="3">
        <v>8.5960000000000001</v>
      </c>
      <c r="H133" s="1">
        <v>2380</v>
      </c>
      <c r="I133" s="1">
        <v>0.72540000000000004</v>
      </c>
      <c r="J133" s="1">
        <v>151.30000000000001</v>
      </c>
      <c r="K133" s="1">
        <v>2</v>
      </c>
    </row>
    <row r="134" spans="1:11" x14ac:dyDescent="0.25">
      <c r="A134" s="1" t="s">
        <v>269</v>
      </c>
      <c r="B134" s="1" t="s">
        <v>258</v>
      </c>
      <c r="C134" s="1" t="s">
        <v>265</v>
      </c>
      <c r="D134" s="1">
        <v>325.88040000000001</v>
      </c>
      <c r="E134" s="1">
        <v>325.88159999999999</v>
      </c>
      <c r="F134" s="3">
        <f t="shared" si="4"/>
        <v>-3.6823325366698714</v>
      </c>
      <c r="G134" s="3">
        <v>8.9139999999999997</v>
      </c>
      <c r="H134" s="1">
        <v>2435</v>
      </c>
      <c r="I134" s="1">
        <v>0.71830000000000005</v>
      </c>
      <c r="J134" s="1">
        <v>149.80000000000001</v>
      </c>
      <c r="K134" s="1">
        <v>2</v>
      </c>
    </row>
    <row r="135" spans="1:11" x14ac:dyDescent="0.25">
      <c r="A135" s="1" t="s">
        <v>186</v>
      </c>
      <c r="B135" s="1" t="s">
        <v>184</v>
      </c>
      <c r="C135" s="1" t="s">
        <v>187</v>
      </c>
      <c r="D135" s="1">
        <v>304.91469999999998</v>
      </c>
      <c r="E135" s="1">
        <v>304.91359999999997</v>
      </c>
      <c r="F135" s="3">
        <f t="shared" si="4"/>
        <v>3.6075663128346864</v>
      </c>
      <c r="G135" s="1">
        <v>9.6199999999999992</v>
      </c>
      <c r="H135" s="1">
        <v>2552</v>
      </c>
      <c r="I135" s="1">
        <v>0.70399999999999996</v>
      </c>
      <c r="J135" s="1">
        <v>147.30000000000001</v>
      </c>
      <c r="K135" s="1">
        <v>1</v>
      </c>
    </row>
    <row r="136" spans="1:11" x14ac:dyDescent="0.25">
      <c r="A136" s="1" t="s">
        <v>114</v>
      </c>
      <c r="B136" s="1" t="s">
        <v>218</v>
      </c>
      <c r="C136" s="1" t="s">
        <v>219</v>
      </c>
      <c r="D136" s="1">
        <v>294.06189999999998</v>
      </c>
      <c r="E136" s="1">
        <v>294.06229999999999</v>
      </c>
      <c r="F136" s="3">
        <f t="shared" si="4"/>
        <v>-1.3602578233129781</v>
      </c>
      <c r="G136" s="1">
        <v>6.37</v>
      </c>
      <c r="H136" s="1">
        <v>1945</v>
      </c>
      <c r="I136" s="1">
        <v>0.69879999999999998</v>
      </c>
      <c r="J136" s="1">
        <v>146.4</v>
      </c>
      <c r="K136" s="1">
        <v>3</v>
      </c>
    </row>
    <row r="137" spans="1:11" x14ac:dyDescent="0.25">
      <c r="A137" s="1" t="s">
        <v>115</v>
      </c>
      <c r="B137" s="1" t="s">
        <v>218</v>
      </c>
      <c r="C137" s="1" t="s">
        <v>219</v>
      </c>
      <c r="D137" s="1">
        <v>294.06189999999998</v>
      </c>
      <c r="E137" s="1">
        <v>294.06229999999999</v>
      </c>
      <c r="F137" s="3">
        <f t="shared" si="4"/>
        <v>-1.3602578233129781</v>
      </c>
      <c r="G137" s="1">
        <v>6.83</v>
      </c>
      <c r="H137" s="1">
        <v>2045</v>
      </c>
      <c r="I137" s="1">
        <v>0.69669999999999999</v>
      </c>
      <c r="J137" s="1">
        <v>146</v>
      </c>
      <c r="K137" s="1">
        <v>3</v>
      </c>
    </row>
    <row r="138" spans="1:11" x14ac:dyDescent="0.25">
      <c r="A138" s="1" t="s">
        <v>116</v>
      </c>
      <c r="B138" s="1" t="s">
        <v>218</v>
      </c>
      <c r="C138" s="1" t="s">
        <v>219</v>
      </c>
      <c r="D138" s="1">
        <v>294.06189999999998</v>
      </c>
      <c r="E138" s="1">
        <v>294.06189999999998</v>
      </c>
      <c r="F138" s="3">
        <f t="shared" si="4"/>
        <v>0</v>
      </c>
      <c r="G138" s="1">
        <v>8.0299999999999994</v>
      </c>
      <c r="H138" s="1">
        <v>2278</v>
      </c>
      <c r="I138" s="1">
        <v>0.69630000000000003</v>
      </c>
      <c r="J138" s="1">
        <v>145.9</v>
      </c>
      <c r="K138" s="1">
        <v>3</v>
      </c>
    </row>
    <row r="139" spans="1:11" x14ac:dyDescent="0.25">
      <c r="A139" s="1" t="s">
        <v>261</v>
      </c>
      <c r="B139" s="1" t="s">
        <v>258</v>
      </c>
      <c r="C139" s="1" t="s">
        <v>262</v>
      </c>
      <c r="D139" s="1">
        <v>291.9194</v>
      </c>
      <c r="E139" s="1">
        <v>291.92090000000002</v>
      </c>
      <c r="F139" s="3">
        <f t="shared" si="4"/>
        <v>-5.138404641902433</v>
      </c>
      <c r="G139" s="1">
        <v>6.75</v>
      </c>
      <c r="H139" s="1">
        <v>2029</v>
      </c>
      <c r="I139" s="1">
        <v>0.67900000000000005</v>
      </c>
      <c r="J139" s="1">
        <v>142.80000000000001</v>
      </c>
      <c r="K139" s="1">
        <v>2</v>
      </c>
    </row>
    <row r="140" spans="1:11" x14ac:dyDescent="0.25">
      <c r="A140" s="1" t="s">
        <v>69</v>
      </c>
      <c r="B140" s="1" t="s">
        <v>258</v>
      </c>
      <c r="C140" s="1" t="s">
        <v>262</v>
      </c>
      <c r="D140" s="1">
        <v>291.9194</v>
      </c>
      <c r="E140" s="1">
        <v>291.92070000000001</v>
      </c>
      <c r="F140" s="3">
        <f t="shared" si="4"/>
        <v>-4.4532840229691271</v>
      </c>
      <c r="G140" s="1">
        <v>6.99</v>
      </c>
      <c r="H140" s="1">
        <v>2078</v>
      </c>
      <c r="I140" s="1">
        <v>0.69199999999999995</v>
      </c>
      <c r="J140" s="1">
        <v>145.19999999999999</v>
      </c>
      <c r="K140" s="1">
        <v>1</v>
      </c>
    </row>
    <row r="141" spans="1:11" x14ac:dyDescent="0.25">
      <c r="A141" s="1" t="s">
        <v>67</v>
      </c>
      <c r="B141" s="1" t="s">
        <v>258</v>
      </c>
      <c r="C141" s="1" t="s">
        <v>262</v>
      </c>
      <c r="D141" s="1">
        <v>291.9194</v>
      </c>
      <c r="E141" s="1">
        <v>291.92079999999999</v>
      </c>
      <c r="F141" s="3">
        <f t="shared" si="4"/>
        <v>-4.7958443323384188</v>
      </c>
      <c r="G141" s="1">
        <v>7.04</v>
      </c>
      <c r="H141" s="1">
        <v>2088</v>
      </c>
      <c r="I141" s="1">
        <v>0.68799999999999994</v>
      </c>
      <c r="J141" s="1">
        <v>144.5</v>
      </c>
      <c r="K141" s="1">
        <v>1</v>
      </c>
    </row>
    <row r="142" spans="1:11" x14ac:dyDescent="0.25">
      <c r="A142" s="1" t="s">
        <v>68</v>
      </c>
      <c r="B142" s="1" t="s">
        <v>258</v>
      </c>
      <c r="C142" s="1" t="s">
        <v>262</v>
      </c>
      <c r="D142" s="1">
        <v>291.9194</v>
      </c>
      <c r="E142" s="1">
        <v>291.9203</v>
      </c>
      <c r="F142" s="3">
        <f t="shared" si="4"/>
        <v>-3.0830427851025153</v>
      </c>
      <c r="G142" s="1">
        <v>7.19</v>
      </c>
      <c r="H142" s="1">
        <v>2118</v>
      </c>
      <c r="I142" s="1">
        <v>0.68700000000000006</v>
      </c>
      <c r="J142" s="1">
        <v>144.19999999999999</v>
      </c>
      <c r="K142" s="1">
        <v>1</v>
      </c>
    </row>
    <row r="143" spans="1:11" x14ac:dyDescent="0.25">
      <c r="A143" s="1" t="s">
        <v>66</v>
      </c>
      <c r="B143" s="1" t="s">
        <v>258</v>
      </c>
      <c r="C143" s="1" t="s">
        <v>262</v>
      </c>
      <c r="D143" s="1">
        <v>291.9194</v>
      </c>
      <c r="E143" s="1">
        <v>291.9203</v>
      </c>
      <c r="F143" s="3">
        <f t="shared" si="4"/>
        <v>-3.0830427851025153</v>
      </c>
      <c r="G143" s="1">
        <v>7.64</v>
      </c>
      <c r="H143" s="1">
        <v>2207</v>
      </c>
      <c r="I143" s="1">
        <v>0.69299999999999995</v>
      </c>
      <c r="J143" s="1">
        <v>145.30000000000001</v>
      </c>
      <c r="K143" s="1">
        <v>1</v>
      </c>
    </row>
    <row r="144" spans="1:11" ht="15.75" customHeight="1" x14ac:dyDescent="0.25">
      <c r="A144" s="1" t="s">
        <v>263</v>
      </c>
      <c r="B144" s="1" t="s">
        <v>258</v>
      </c>
      <c r="C144" s="1" t="s">
        <v>262</v>
      </c>
      <c r="D144" s="1">
        <v>291.9194</v>
      </c>
      <c r="E144" s="1">
        <v>291.92020000000002</v>
      </c>
      <c r="F144" s="3">
        <f t="shared" si="4"/>
        <v>-2.740482475733224</v>
      </c>
      <c r="G144" s="1">
        <v>7.82</v>
      </c>
      <c r="H144" s="1">
        <v>2240</v>
      </c>
      <c r="I144" s="1">
        <v>0.68899999999999995</v>
      </c>
      <c r="J144" s="1">
        <v>144.6</v>
      </c>
      <c r="K144" s="1">
        <v>2</v>
      </c>
    </row>
    <row r="145" spans="1:11" x14ac:dyDescent="0.25">
      <c r="A145" s="1" t="s">
        <v>73</v>
      </c>
      <c r="B145" s="1" t="s">
        <v>258</v>
      </c>
      <c r="C145" s="1" t="s">
        <v>260</v>
      </c>
      <c r="D145" s="1">
        <v>255.96129999999999</v>
      </c>
      <c r="E145" s="1">
        <v>255.9624</v>
      </c>
      <c r="F145" s="3">
        <f t="shared" si="4"/>
        <v>-4.2975246648930696</v>
      </c>
      <c r="G145" s="1">
        <v>6.18</v>
      </c>
      <c r="H145" s="1">
        <v>1902</v>
      </c>
      <c r="I145" s="1">
        <v>0.65990000000000004</v>
      </c>
      <c r="J145" s="1">
        <v>139.19999999999999</v>
      </c>
      <c r="K145" s="1">
        <v>1</v>
      </c>
    </row>
    <row r="146" spans="1:11" x14ac:dyDescent="0.25">
      <c r="A146" s="1" t="s">
        <v>72</v>
      </c>
      <c r="B146" s="1" t="s">
        <v>258</v>
      </c>
      <c r="C146" s="1" t="s">
        <v>260</v>
      </c>
      <c r="D146" s="1">
        <v>255.96129999999999</v>
      </c>
      <c r="E146" s="1">
        <v>255.9623</v>
      </c>
      <c r="F146" s="3">
        <f t="shared" si="4"/>
        <v>-3.906840604438151</v>
      </c>
      <c r="G146" s="1">
        <v>6.58</v>
      </c>
      <c r="H146" s="1">
        <v>1993</v>
      </c>
      <c r="I146" s="1" t="s">
        <v>193</v>
      </c>
      <c r="J146" s="1" t="s">
        <v>193</v>
      </c>
      <c r="K146" s="1">
        <v>1</v>
      </c>
    </row>
    <row r="147" spans="1:11" x14ac:dyDescent="0.25">
      <c r="A147" s="1" t="s">
        <v>71</v>
      </c>
      <c r="B147" s="1" t="s">
        <v>258</v>
      </c>
      <c r="C147" s="1" t="s">
        <v>260</v>
      </c>
      <c r="D147" s="1">
        <v>255.96129999999999</v>
      </c>
      <c r="E147" s="1">
        <v>255.9623</v>
      </c>
      <c r="F147" s="3">
        <f t="shared" si="4"/>
        <v>-3.906840604438151</v>
      </c>
      <c r="G147" s="1">
        <v>6.66</v>
      </c>
      <c r="H147" s="1">
        <v>2010</v>
      </c>
      <c r="I147" s="1">
        <v>0.65590000000000004</v>
      </c>
      <c r="J147" s="1">
        <v>138.4</v>
      </c>
      <c r="K147" s="1">
        <v>1</v>
      </c>
    </row>
    <row r="148" spans="1:11" x14ac:dyDescent="0.25">
      <c r="A148" s="1" t="s">
        <v>513</v>
      </c>
      <c r="B148" s="1" t="s">
        <v>167</v>
      </c>
      <c r="C148" s="1" t="s">
        <v>191</v>
      </c>
      <c r="D148" s="1">
        <v>235.00810000000001</v>
      </c>
      <c r="E148" s="1">
        <v>235.0093</v>
      </c>
      <c r="F148" s="3">
        <f t="shared" si="4"/>
        <v>-5.1062069774743613</v>
      </c>
      <c r="G148" s="1">
        <v>8.3000000000000007</v>
      </c>
      <c r="H148" s="1">
        <v>2327</v>
      </c>
      <c r="I148" s="1">
        <v>0.64759999999999995</v>
      </c>
      <c r="J148" s="1">
        <v>137.19999999999999</v>
      </c>
      <c r="K148" s="1">
        <v>1</v>
      </c>
    </row>
    <row r="149" spans="1:11" x14ac:dyDescent="0.25">
      <c r="A149" s="1" t="s">
        <v>169</v>
      </c>
      <c r="B149" s="1" t="s">
        <v>167</v>
      </c>
      <c r="C149" s="1" t="s">
        <v>191</v>
      </c>
      <c r="D149" s="1">
        <v>235.00810000000001</v>
      </c>
      <c r="E149" s="1">
        <v>235.00919999999999</v>
      </c>
      <c r="F149" s="3">
        <f t="shared" si="4"/>
        <v>-4.6806897293313412</v>
      </c>
      <c r="G149" s="1">
        <v>8.7200000000000006</v>
      </c>
      <c r="H149" s="1">
        <v>2402</v>
      </c>
      <c r="I149" s="1">
        <v>0.64239999999999997</v>
      </c>
      <c r="J149" s="1">
        <v>136.1</v>
      </c>
      <c r="K149" s="1">
        <v>1</v>
      </c>
    </row>
    <row r="150" spans="1:11" x14ac:dyDescent="0.25">
      <c r="A150" s="1" t="s">
        <v>166</v>
      </c>
      <c r="B150" s="1" t="s">
        <v>167</v>
      </c>
      <c r="C150" s="1" t="s">
        <v>192</v>
      </c>
      <c r="D150" s="1">
        <v>235.00810000000001</v>
      </c>
      <c r="E150" s="1">
        <v>235.01009999999999</v>
      </c>
      <c r="F150" s="3">
        <f t="shared" si="4"/>
        <v>-8.510344962497582</v>
      </c>
      <c r="G150" s="1">
        <v>7.6</v>
      </c>
      <c r="H150" s="1">
        <v>2148</v>
      </c>
      <c r="I150" s="1" t="s">
        <v>193</v>
      </c>
      <c r="J150" s="1" t="s">
        <v>193</v>
      </c>
      <c r="K150" s="1">
        <v>4</v>
      </c>
    </row>
    <row r="151" spans="1:11" x14ac:dyDescent="0.25">
      <c r="A151" s="1" t="s">
        <v>164</v>
      </c>
      <c r="B151" s="1" t="s">
        <v>167</v>
      </c>
      <c r="C151" s="1" t="s">
        <v>194</v>
      </c>
      <c r="D151" s="1">
        <v>235.00810000000001</v>
      </c>
      <c r="E151" s="1">
        <v>235.00890000000001</v>
      </c>
      <c r="F151" s="3">
        <f t="shared" si="4"/>
        <v>-3.4041379850232203</v>
      </c>
      <c r="G151" s="1">
        <v>10.66</v>
      </c>
      <c r="H151" s="1">
        <v>2699</v>
      </c>
      <c r="I151" s="1" t="s">
        <v>193</v>
      </c>
      <c r="J151" s="1" t="s">
        <v>193</v>
      </c>
      <c r="K151" s="1">
        <v>4</v>
      </c>
    </row>
    <row r="152" spans="1:11" x14ac:dyDescent="0.25">
      <c r="A152" s="1" t="s">
        <v>165</v>
      </c>
      <c r="B152" s="1" t="s">
        <v>167</v>
      </c>
      <c r="C152" s="1" t="s">
        <v>195</v>
      </c>
      <c r="D152" s="1">
        <v>235.00810000000001</v>
      </c>
      <c r="E152" s="1">
        <v>235.0103</v>
      </c>
      <c r="F152" s="3">
        <f t="shared" si="4"/>
        <v>-9.3613794587836221</v>
      </c>
      <c r="G152" s="1">
        <v>6.85</v>
      </c>
      <c r="H152" s="1">
        <v>2049</v>
      </c>
      <c r="I152" s="1" t="s">
        <v>193</v>
      </c>
      <c r="J152" s="1" t="s">
        <v>193</v>
      </c>
      <c r="K152" s="1">
        <v>4</v>
      </c>
    </row>
    <row r="153" spans="1:11" x14ac:dyDescent="0.25">
      <c r="A153" s="1" t="s">
        <v>170</v>
      </c>
      <c r="B153" s="1" t="s">
        <v>167</v>
      </c>
      <c r="C153" s="1" t="s">
        <v>195</v>
      </c>
      <c r="D153" s="1">
        <v>235.00810000000001</v>
      </c>
      <c r="E153" s="76">
        <v>235.01</v>
      </c>
      <c r="F153" s="3">
        <f t="shared" si="4"/>
        <v>-8.0848277143545619</v>
      </c>
      <c r="G153" s="1">
        <v>7.74</v>
      </c>
      <c r="H153" s="1">
        <v>2225</v>
      </c>
      <c r="I153" s="1" t="s">
        <v>193</v>
      </c>
      <c r="J153" s="1" t="s">
        <v>193</v>
      </c>
      <c r="K153" s="1">
        <v>4</v>
      </c>
    </row>
    <row r="154" spans="1:11" x14ac:dyDescent="0.25">
      <c r="A154" s="1" t="s">
        <v>171</v>
      </c>
      <c r="B154" s="1" t="s">
        <v>167</v>
      </c>
      <c r="C154" s="1" t="s">
        <v>196</v>
      </c>
      <c r="D154" s="1">
        <v>235.00810000000001</v>
      </c>
      <c r="E154" s="1">
        <v>235.00919999999999</v>
      </c>
      <c r="F154" s="3">
        <f t="shared" si="4"/>
        <v>-4.6806897293313412</v>
      </c>
      <c r="G154" s="1">
        <v>9.23</v>
      </c>
      <c r="H154" s="1">
        <v>2490</v>
      </c>
      <c r="I154" s="1">
        <v>0.65059999999999996</v>
      </c>
      <c r="J154" s="1">
        <v>137.80000000000001</v>
      </c>
      <c r="K154" s="1">
        <v>1</v>
      </c>
    </row>
    <row r="155" spans="1:11" x14ac:dyDescent="0.25">
      <c r="A155" s="1" t="s">
        <v>168</v>
      </c>
      <c r="B155" s="1" t="s">
        <v>167</v>
      </c>
      <c r="C155" s="1" t="s">
        <v>197</v>
      </c>
      <c r="D155" s="1">
        <v>235.00810000000001</v>
      </c>
      <c r="E155" s="1">
        <v>235.00970000000001</v>
      </c>
      <c r="F155" s="3">
        <f t="shared" si="4"/>
        <v>-6.8082759700464406</v>
      </c>
      <c r="G155" s="1">
        <v>8.09</v>
      </c>
      <c r="H155" s="1">
        <v>2289</v>
      </c>
      <c r="I155" s="1">
        <v>0.6482</v>
      </c>
      <c r="J155" s="1">
        <v>137.30000000000001</v>
      </c>
      <c r="K155" s="1">
        <v>4</v>
      </c>
    </row>
    <row r="156" spans="1:11" x14ac:dyDescent="0.25">
      <c r="A156" s="1" t="s">
        <v>198</v>
      </c>
      <c r="B156" s="1" t="s">
        <v>167</v>
      </c>
      <c r="C156" s="1" t="s">
        <v>197</v>
      </c>
      <c r="D156" s="1">
        <v>235.00810000000001</v>
      </c>
      <c r="E156" s="1">
        <v>235.00919999999999</v>
      </c>
      <c r="F156" s="3">
        <f t="shared" si="4"/>
        <v>-4.6806897293313412</v>
      </c>
      <c r="G156" s="1">
        <v>10.11</v>
      </c>
      <c r="H156" s="1">
        <v>2628</v>
      </c>
      <c r="I156" s="1" t="s">
        <v>193</v>
      </c>
      <c r="J156" s="1" t="s">
        <v>193</v>
      </c>
      <c r="K156" s="1">
        <v>4</v>
      </c>
    </row>
    <row r="157" spans="1:11" x14ac:dyDescent="0.25">
      <c r="A157" s="1" t="s">
        <v>257</v>
      </c>
      <c r="B157" s="1" t="s">
        <v>258</v>
      </c>
      <c r="C157" s="1" t="s">
        <v>259</v>
      </c>
      <c r="D157" s="1">
        <v>222.00030000000001</v>
      </c>
      <c r="E157" s="1">
        <v>221.99969999999999</v>
      </c>
      <c r="F157" s="3">
        <f t="shared" si="4"/>
        <v>2.7026990504964088</v>
      </c>
      <c r="G157" s="1">
        <v>6.14</v>
      </c>
      <c r="H157" s="1">
        <v>1894</v>
      </c>
      <c r="I157" s="1">
        <v>0.61860000000000004</v>
      </c>
      <c r="J157" s="1">
        <v>133.30000000000001</v>
      </c>
      <c r="K157" s="1">
        <v>2</v>
      </c>
    </row>
    <row r="158" spans="1:11" x14ac:dyDescent="0.25">
      <c r="A158" s="1" t="s">
        <v>79</v>
      </c>
      <c r="B158" s="1" t="s">
        <v>184</v>
      </c>
      <c r="C158" s="1" t="s">
        <v>185</v>
      </c>
      <c r="D158" s="1">
        <v>201.03450000000001</v>
      </c>
      <c r="E158" s="1">
        <v>201.03479999999999</v>
      </c>
      <c r="F158" s="3">
        <f t="shared" si="4"/>
        <v>-1.4922811755272714</v>
      </c>
      <c r="G158" s="1">
        <v>7.87</v>
      </c>
      <c r="H158" s="1">
        <v>2249</v>
      </c>
      <c r="I158" s="1">
        <v>0.60199999999999998</v>
      </c>
      <c r="J158" s="1">
        <v>128.69999999999999</v>
      </c>
      <c r="K158" s="1">
        <v>1</v>
      </c>
    </row>
    <row r="159" spans="1:11" x14ac:dyDescent="0.25">
      <c r="A159" s="1" t="s">
        <v>78</v>
      </c>
      <c r="B159" s="1" t="s">
        <v>184</v>
      </c>
      <c r="C159" s="1" t="s">
        <v>185</v>
      </c>
      <c r="D159" s="1">
        <v>201.03450000000001</v>
      </c>
      <c r="E159" s="1">
        <v>201.03460000000001</v>
      </c>
      <c r="F159" s="3">
        <f t="shared" si="4"/>
        <v>-0.49742705855621622</v>
      </c>
      <c r="G159" s="1">
        <v>9.41</v>
      </c>
      <c r="H159" s="1">
        <v>2519</v>
      </c>
      <c r="I159" s="1">
        <v>0.67600000000000005</v>
      </c>
      <c r="J159" s="1">
        <v>144.5</v>
      </c>
      <c r="K159" s="1">
        <v>1</v>
      </c>
    </row>
    <row r="163" spans="1:11" ht="68.25" customHeight="1" x14ac:dyDescent="0.25">
      <c r="A163" s="92" t="s">
        <v>291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</row>
  </sheetData>
  <mergeCells count="1">
    <mergeCell ref="A163:K163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6E05F-7FAE-4637-8054-1ADE62D22154}">
  <dimension ref="A1:AA161"/>
  <sheetViews>
    <sheetView zoomScale="50" zoomScaleNormal="50" zoomScaleSheetLayoutView="112" workbookViewId="0">
      <selection activeCell="B52" sqref="A52:XFD52"/>
    </sheetView>
  </sheetViews>
  <sheetFormatPr defaultRowHeight="15" x14ac:dyDescent="0.25"/>
  <cols>
    <col min="1" max="1" width="9.140625" style="2"/>
    <col min="2" max="2" width="44.28515625" style="2" customWidth="1"/>
    <col min="3" max="3" width="7.140625" style="2" bestFit="1" customWidth="1"/>
    <col min="4" max="5" width="8.28515625" style="2" bestFit="1" customWidth="1"/>
    <col min="6" max="15" width="7.140625" style="2" bestFit="1" customWidth="1"/>
    <col min="16" max="17" width="8.28515625" style="2" bestFit="1" customWidth="1"/>
    <col min="18" max="19" width="7.140625" style="2" bestFit="1" customWidth="1"/>
    <col min="20" max="20" width="8.28515625" style="2" bestFit="1" customWidth="1"/>
    <col min="21" max="27" width="7.140625" style="2" bestFit="1" customWidth="1"/>
    <col min="28" max="16384" width="9.140625" style="2"/>
  </cols>
  <sheetData>
    <row r="1" spans="1:27" x14ac:dyDescent="0.25">
      <c r="C1" s="94" t="s">
        <v>512</v>
      </c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</row>
    <row r="2" spans="1:27" ht="98.25" x14ac:dyDescent="0.25">
      <c r="B2" s="2" t="s">
        <v>0</v>
      </c>
      <c r="C2" s="79" t="s">
        <v>1</v>
      </c>
      <c r="D2" s="79" t="s">
        <v>2</v>
      </c>
      <c r="E2" s="79" t="s">
        <v>3</v>
      </c>
      <c r="F2" s="79" t="s">
        <v>4</v>
      </c>
      <c r="G2" s="79" t="s">
        <v>5</v>
      </c>
      <c r="H2" s="79" t="s">
        <v>6</v>
      </c>
      <c r="I2" s="79" t="s">
        <v>7</v>
      </c>
      <c r="J2" s="79" t="s">
        <v>8</v>
      </c>
      <c r="K2" s="79" t="s">
        <v>9</v>
      </c>
      <c r="L2" s="79" t="s">
        <v>10</v>
      </c>
      <c r="M2" s="79" t="s">
        <v>11</v>
      </c>
      <c r="N2" s="79" t="s">
        <v>12</v>
      </c>
      <c r="O2" s="79" t="s">
        <v>13</v>
      </c>
      <c r="P2" s="79" t="s">
        <v>14</v>
      </c>
      <c r="Q2" s="79" t="s">
        <v>15</v>
      </c>
      <c r="R2" s="79" t="s">
        <v>16</v>
      </c>
      <c r="S2" s="79" t="s">
        <v>17</v>
      </c>
      <c r="T2" s="79" t="s">
        <v>18</v>
      </c>
      <c r="U2" s="79" t="s">
        <v>19</v>
      </c>
      <c r="V2" s="79" t="s">
        <v>20</v>
      </c>
      <c r="W2" s="79" t="s">
        <v>21</v>
      </c>
      <c r="X2" s="79" t="s">
        <v>22</v>
      </c>
      <c r="Y2" s="79" t="s">
        <v>23</v>
      </c>
      <c r="Z2" s="79" t="s">
        <v>24</v>
      </c>
      <c r="AA2" s="79" t="s">
        <v>25</v>
      </c>
    </row>
    <row r="3" spans="1:27" x14ac:dyDescent="0.25">
      <c r="A3" s="93" t="s">
        <v>506</v>
      </c>
      <c r="B3" s="2" t="s">
        <v>47</v>
      </c>
      <c r="C3" s="80">
        <v>16693.19362747897</v>
      </c>
      <c r="D3" s="80">
        <v>52962.284718119256</v>
      </c>
      <c r="E3" s="80">
        <v>86822.266495561649</v>
      </c>
      <c r="F3" s="80">
        <v>18184.98046250645</v>
      </c>
      <c r="G3" s="80">
        <v>45218.845376668156</v>
      </c>
      <c r="H3" s="80">
        <v>12970.442483258334</v>
      </c>
      <c r="I3" s="80">
        <v>26287.003029797375</v>
      </c>
      <c r="J3" s="80">
        <v>18359.359736574097</v>
      </c>
      <c r="K3" s="80">
        <v>4252.1754719170031</v>
      </c>
      <c r="L3" s="80">
        <v>1939.920497058921</v>
      </c>
      <c r="M3" s="80">
        <v>4968.2190124208337</v>
      </c>
      <c r="N3" s="80">
        <v>2647.1041784384543</v>
      </c>
      <c r="O3" s="80">
        <v>9187.1730270133357</v>
      </c>
      <c r="P3" s="80">
        <v>28990.476367057265</v>
      </c>
      <c r="Q3" s="80">
        <v>16682.713005389225</v>
      </c>
      <c r="R3" s="80">
        <v>22141.512245948867</v>
      </c>
      <c r="S3" s="80">
        <v>34334.810989978367</v>
      </c>
      <c r="T3" s="80">
        <v>40859.002825693737</v>
      </c>
      <c r="U3" s="80">
        <v>8919.2653623220576</v>
      </c>
      <c r="V3" s="80">
        <v>13431.830892373595</v>
      </c>
      <c r="W3" s="80">
        <v>12858.424714494222</v>
      </c>
      <c r="X3" s="80">
        <v>17281.115344332055</v>
      </c>
      <c r="Y3" s="80">
        <v>15986.129242395276</v>
      </c>
      <c r="Z3" s="80">
        <v>12697.597350106867</v>
      </c>
      <c r="AA3" s="80">
        <v>6289.0004636361955</v>
      </c>
    </row>
    <row r="4" spans="1:27" x14ac:dyDescent="0.25">
      <c r="A4" s="93"/>
      <c r="B4" s="2" t="s">
        <v>44</v>
      </c>
      <c r="C4" s="80">
        <v>7914.330766516905</v>
      </c>
      <c r="D4" s="80">
        <v>19952.268663407885</v>
      </c>
      <c r="E4" s="80">
        <v>36810.014592712898</v>
      </c>
      <c r="F4" s="80">
        <v>8901.0052363961386</v>
      </c>
      <c r="G4" s="80">
        <v>15482.705892061216</v>
      </c>
      <c r="H4" s="80">
        <v>4685.5372794787509</v>
      </c>
      <c r="I4" s="80">
        <v>16294.614374024115</v>
      </c>
      <c r="J4" s="80">
        <v>19640.672038786994</v>
      </c>
      <c r="K4" s="80">
        <v>1117.7631256627883</v>
      </c>
      <c r="L4" s="80">
        <v>779.76206329486843</v>
      </c>
      <c r="M4" s="80">
        <v>1534.1467803843439</v>
      </c>
      <c r="N4" s="80">
        <v>1928.3851052755058</v>
      </c>
      <c r="O4" s="80">
        <v>6834.8732821858803</v>
      </c>
      <c r="P4" s="80">
        <v>13808.576605133061</v>
      </c>
      <c r="Q4" s="80">
        <v>8385.8581849142683</v>
      </c>
      <c r="R4" s="80">
        <v>47619.644877267361</v>
      </c>
      <c r="S4" s="80">
        <v>22611.386049308912</v>
      </c>
      <c r="T4" s="80">
        <v>171447.44207536499</v>
      </c>
      <c r="U4" s="80">
        <v>54799.856160107323</v>
      </c>
      <c r="V4" s="80">
        <v>4066.6378982689444</v>
      </c>
      <c r="W4" s="80">
        <v>4506.9678417235627</v>
      </c>
      <c r="X4" s="80">
        <v>17177.147436673535</v>
      </c>
      <c r="Y4" s="80">
        <v>5554.1996375764838</v>
      </c>
      <c r="Z4" s="80">
        <v>9923.6247621885232</v>
      </c>
      <c r="AA4" s="80">
        <v>1909.5153880150481</v>
      </c>
    </row>
    <row r="5" spans="1:27" x14ac:dyDescent="0.25">
      <c r="A5" s="93"/>
      <c r="B5" s="2" t="s">
        <v>37</v>
      </c>
      <c r="C5" s="80">
        <v>12222.536905447594</v>
      </c>
      <c r="D5" s="80">
        <v>63474.574222504045</v>
      </c>
      <c r="E5" s="80">
        <v>79433.272401478956</v>
      </c>
      <c r="F5" s="80">
        <v>10919.459773094826</v>
      </c>
      <c r="G5" s="80">
        <v>18486.693307085607</v>
      </c>
      <c r="H5" s="80">
        <v>6113.720680590226</v>
      </c>
      <c r="I5" s="80">
        <v>18467.083164723848</v>
      </c>
      <c r="J5" s="80">
        <v>8688.5760938834792</v>
      </c>
      <c r="K5" s="80">
        <v>2713.2443054152072</v>
      </c>
      <c r="L5" s="80">
        <v>1470.1325885055526</v>
      </c>
      <c r="M5" s="80">
        <v>3202.984218305337</v>
      </c>
      <c r="N5" s="80">
        <v>1818.7529959915701</v>
      </c>
      <c r="O5" s="80">
        <v>5089.3922741507931</v>
      </c>
      <c r="P5" s="80">
        <v>34009.090087816854</v>
      </c>
      <c r="Q5" s="80">
        <v>13765.099719302989</v>
      </c>
      <c r="R5" s="80">
        <v>11159.294768648608</v>
      </c>
      <c r="S5" s="80">
        <v>16306.79057872165</v>
      </c>
      <c r="T5" s="80">
        <v>32404.086775364573</v>
      </c>
      <c r="U5" s="80">
        <v>3331.3695777250146</v>
      </c>
      <c r="V5" s="80">
        <v>6628.8659686680003</v>
      </c>
      <c r="W5" s="80">
        <v>8001.3510806399299</v>
      </c>
      <c r="X5" s="80">
        <v>8265.0606547198004</v>
      </c>
      <c r="Y5" s="80">
        <v>6436.5179761488225</v>
      </c>
      <c r="Z5" s="80">
        <v>4137.8799484504352</v>
      </c>
      <c r="AA5" s="80">
        <v>1991.3793633518412</v>
      </c>
    </row>
    <row r="6" spans="1:27" x14ac:dyDescent="0.25">
      <c r="A6" s="93"/>
      <c r="B6" s="2" t="s">
        <v>49</v>
      </c>
      <c r="C6" s="80">
        <v>5028.2416269463256</v>
      </c>
      <c r="D6" s="80">
        <v>22249.703328458425</v>
      </c>
      <c r="E6" s="80">
        <v>48517.624433700585</v>
      </c>
      <c r="F6" s="80">
        <v>8046.7863714422474</v>
      </c>
      <c r="G6" s="80">
        <v>18180.000193048101</v>
      </c>
      <c r="H6" s="80">
        <v>2662.1290642256317</v>
      </c>
      <c r="I6" s="80">
        <v>8987.0942714354223</v>
      </c>
      <c r="J6" s="80">
        <v>4953.1639263131747</v>
      </c>
      <c r="K6" s="80">
        <v>1559.7998411933363</v>
      </c>
      <c r="L6" s="80">
        <v>135.73820124738864</v>
      </c>
      <c r="M6" s="80">
        <v>1659.8124405575679</v>
      </c>
      <c r="N6" s="80">
        <v>1337.7270677834538</v>
      </c>
      <c r="O6" s="80">
        <v>4588.5081461683967</v>
      </c>
      <c r="P6" s="80">
        <v>9896.2541822268577</v>
      </c>
      <c r="Q6" s="80">
        <v>6216.8620936287316</v>
      </c>
      <c r="R6" s="80">
        <v>8220.3066522292029</v>
      </c>
      <c r="S6" s="80">
        <v>31663.547641340461</v>
      </c>
      <c r="T6" s="80">
        <v>16733.828931028253</v>
      </c>
      <c r="U6" s="80">
        <v>3714.8315171799672</v>
      </c>
      <c r="V6" s="80">
        <v>4824.4261507896217</v>
      </c>
      <c r="W6" s="80">
        <v>3773.6702611268283</v>
      </c>
      <c r="X6" s="80">
        <v>6109.2817601766246</v>
      </c>
      <c r="Y6" s="80">
        <v>5247.9034573451863</v>
      </c>
      <c r="Z6" s="80">
        <v>4683.2124164616534</v>
      </c>
      <c r="AA6" s="80">
        <v>1694.1529156935096</v>
      </c>
    </row>
    <row r="7" spans="1:27" x14ac:dyDescent="0.25">
      <c r="A7" s="93"/>
      <c r="B7" s="2" t="s">
        <v>36</v>
      </c>
      <c r="C7" s="80">
        <v>2784.2139436443508</v>
      </c>
      <c r="D7" s="80">
        <v>9394.9408397642965</v>
      </c>
      <c r="E7" s="80">
        <v>12352.022172329027</v>
      </c>
      <c r="F7" s="80">
        <v>4331.6638885331922</v>
      </c>
      <c r="G7" s="80">
        <v>5614.6787792302166</v>
      </c>
      <c r="H7" s="80">
        <v>1805.3027654657753</v>
      </c>
      <c r="I7" s="80">
        <v>3813.034582699941</v>
      </c>
      <c r="J7" s="80">
        <v>6243.4247810440011</v>
      </c>
      <c r="K7" s="80">
        <v>495.16219167025469</v>
      </c>
      <c r="L7" s="80">
        <v>272.42089870175153</v>
      </c>
      <c r="M7" s="80">
        <v>386.94518976145599</v>
      </c>
      <c r="N7" s="80">
        <v>634.09474966501853</v>
      </c>
      <c r="O7" s="80">
        <v>3262.5825129570485</v>
      </c>
      <c r="P7" s="80">
        <v>4777.3427534176581</v>
      </c>
      <c r="Q7" s="80">
        <v>3852.9702969456557</v>
      </c>
      <c r="R7" s="80">
        <v>21019.361811772018</v>
      </c>
      <c r="S7" s="80">
        <v>9331.6461875281839</v>
      </c>
      <c r="T7" s="80">
        <v>44548.301874498364</v>
      </c>
      <c r="U7" s="80">
        <v>5213.2925924649535</v>
      </c>
      <c r="V7" s="80">
        <v>1275.0572563216633</v>
      </c>
      <c r="W7" s="80">
        <v>1864.4481407969665</v>
      </c>
      <c r="X7" s="80">
        <v>5919.0802139809775</v>
      </c>
      <c r="Y7" s="80">
        <v>2088.9923905088667</v>
      </c>
      <c r="Z7" s="80">
        <v>4409.8620306310268</v>
      </c>
      <c r="AA7" s="80">
        <v>640.98253221012067</v>
      </c>
    </row>
    <row r="8" spans="1:27" x14ac:dyDescent="0.25">
      <c r="A8" s="93"/>
      <c r="B8" s="2" t="s">
        <v>56</v>
      </c>
      <c r="C8" s="80">
        <v>4169.3483779065855</v>
      </c>
      <c r="D8" s="80">
        <v>39673.012214369359</v>
      </c>
      <c r="E8" s="80">
        <v>69527.747546289393</v>
      </c>
      <c r="F8" s="80">
        <v>1559.5796629498047</v>
      </c>
      <c r="G8" s="80">
        <v>6386.7066317210856</v>
      </c>
      <c r="H8" s="80">
        <v>1899.7793912406698</v>
      </c>
      <c r="I8" s="80">
        <v>5041.0402689366938</v>
      </c>
      <c r="J8" s="80">
        <v>3879.9831718705555</v>
      </c>
      <c r="K8" s="80">
        <v>0</v>
      </c>
      <c r="L8" s="80">
        <v>0</v>
      </c>
      <c r="M8" s="80">
        <v>0</v>
      </c>
      <c r="N8" s="80">
        <v>0</v>
      </c>
      <c r="O8" s="80">
        <v>11322.5258128982</v>
      </c>
      <c r="P8" s="80">
        <v>3203.6186444357818</v>
      </c>
      <c r="Q8" s="80">
        <v>688.76745903901849</v>
      </c>
      <c r="R8" s="80">
        <v>0</v>
      </c>
      <c r="S8" s="80">
        <v>12856.152232638953</v>
      </c>
      <c r="T8" s="80">
        <v>20152.888144231747</v>
      </c>
      <c r="U8" s="80">
        <v>7305.668881092417</v>
      </c>
      <c r="V8" s="80">
        <v>3097.1783584641694</v>
      </c>
      <c r="W8" s="80">
        <v>2187.0422747387256</v>
      </c>
      <c r="X8" s="80">
        <v>4080.0857945591838</v>
      </c>
      <c r="Y8" s="80">
        <v>2625.4547888575762</v>
      </c>
      <c r="Z8" s="80">
        <v>3380.004485560557</v>
      </c>
      <c r="AA8" s="80">
        <v>2242.5941793859984</v>
      </c>
    </row>
    <row r="9" spans="1:27" x14ac:dyDescent="0.25">
      <c r="A9" s="93"/>
      <c r="B9" s="2" t="s">
        <v>41</v>
      </c>
      <c r="C9" s="80">
        <v>5144.5884306591597</v>
      </c>
      <c r="D9" s="80">
        <v>29913.49710698771</v>
      </c>
      <c r="E9" s="80">
        <v>45902.775495816291</v>
      </c>
      <c r="F9" s="80">
        <v>1859.0317460976489</v>
      </c>
      <c r="G9" s="80">
        <v>14763.731100061512</v>
      </c>
      <c r="H9" s="80">
        <v>1872.2708048961408</v>
      </c>
      <c r="I9" s="80">
        <v>4523.0745735634155</v>
      </c>
      <c r="J9" s="80">
        <v>2770.4008466229998</v>
      </c>
      <c r="K9" s="80">
        <v>1119.1749860756138</v>
      </c>
      <c r="L9" s="80">
        <v>630.6041355463567</v>
      </c>
      <c r="M9" s="80">
        <v>1704.0927512352646</v>
      </c>
      <c r="N9" s="80">
        <v>947.41515225514979</v>
      </c>
      <c r="O9" s="80">
        <v>4518.4622077369459</v>
      </c>
      <c r="P9" s="80">
        <v>5826.3661976892354</v>
      </c>
      <c r="Q9" s="80">
        <v>5414.1415304657767</v>
      </c>
      <c r="R9" s="80">
        <v>3090.8376914238543</v>
      </c>
      <c r="S9" s="80">
        <v>4464.3048569465864</v>
      </c>
      <c r="T9" s="80">
        <v>15448.634207772026</v>
      </c>
      <c r="U9" s="80">
        <v>3765.5815248042545</v>
      </c>
      <c r="V9" s="80">
        <v>2477.1424739472773</v>
      </c>
      <c r="W9" s="80">
        <v>2758.8384915777815</v>
      </c>
      <c r="X9" s="80">
        <v>2920.6011241858223</v>
      </c>
      <c r="Y9" s="80">
        <v>1830.378843188272</v>
      </c>
      <c r="Z9" s="80">
        <v>1824.8902617224512</v>
      </c>
      <c r="AA9" s="80">
        <v>1485.623176666292</v>
      </c>
    </row>
    <row r="10" spans="1:27" x14ac:dyDescent="0.25">
      <c r="A10" s="93"/>
      <c r="B10" s="2" t="s">
        <v>54</v>
      </c>
      <c r="C10" s="80">
        <v>2023.2832056065615</v>
      </c>
      <c r="D10" s="80">
        <v>7687.1988336510431</v>
      </c>
      <c r="E10" s="80">
        <v>14823.929950156011</v>
      </c>
      <c r="F10" s="80">
        <v>2657.3208947554203</v>
      </c>
      <c r="G10" s="80">
        <v>3597.7035568879769</v>
      </c>
      <c r="H10" s="80">
        <v>1175.957907763197</v>
      </c>
      <c r="I10" s="80">
        <v>4038.8492492780051</v>
      </c>
      <c r="J10" s="80">
        <v>4855.4284906421035</v>
      </c>
      <c r="K10" s="80">
        <v>412.96121039136756</v>
      </c>
      <c r="L10" s="80">
        <v>145.40557823037648</v>
      </c>
      <c r="M10" s="80">
        <v>375.86095139588321</v>
      </c>
      <c r="N10" s="80">
        <v>401.06499154252919</v>
      </c>
      <c r="O10" s="80">
        <v>1890.2007102003718</v>
      </c>
      <c r="P10" s="80">
        <v>4912.1085137099381</v>
      </c>
      <c r="Q10" s="80">
        <v>1951.9437613342764</v>
      </c>
      <c r="R10" s="80">
        <v>20252.917408435518</v>
      </c>
      <c r="S10" s="80">
        <v>6789.07625317364</v>
      </c>
      <c r="T10" s="80">
        <v>61755.435571338458</v>
      </c>
      <c r="U10" s="80">
        <v>6507.4902197520923</v>
      </c>
      <c r="V10" s="80">
        <v>1193.0861973743147</v>
      </c>
      <c r="W10" s="80">
        <v>1668.5852178266839</v>
      </c>
      <c r="X10" s="80">
        <v>5430.0415912740727</v>
      </c>
      <c r="Y10" s="80">
        <v>1419.4039281400469</v>
      </c>
      <c r="Z10" s="80">
        <v>2783.8760534320941</v>
      </c>
      <c r="AA10" s="80">
        <v>443.79041195239654</v>
      </c>
    </row>
    <row r="11" spans="1:27" x14ac:dyDescent="0.25">
      <c r="A11" s="93"/>
      <c r="B11" s="2" t="s">
        <v>60</v>
      </c>
      <c r="C11" s="80">
        <v>2404.1728814126213</v>
      </c>
      <c r="D11" s="80">
        <v>41652.580363309477</v>
      </c>
      <c r="E11" s="80">
        <v>61958.313932355122</v>
      </c>
      <c r="F11" s="80">
        <v>1912.5975605049121</v>
      </c>
      <c r="G11" s="80">
        <v>4049.6773406905845</v>
      </c>
      <c r="H11" s="80">
        <v>0</v>
      </c>
      <c r="I11" s="80">
        <v>4218.8964235825433</v>
      </c>
      <c r="J11" s="80">
        <v>2558.0840717835508</v>
      </c>
      <c r="K11" s="80">
        <v>1016.8809158840373</v>
      </c>
      <c r="L11" s="80">
        <v>360.40163265975002</v>
      </c>
      <c r="M11" s="80">
        <v>562.42716941245499</v>
      </c>
      <c r="N11" s="80">
        <v>631.55791326322162</v>
      </c>
      <c r="O11" s="80">
        <v>15175.330285204969</v>
      </c>
      <c r="P11" s="80">
        <v>8828.8667429634679</v>
      </c>
      <c r="Q11" s="80">
        <v>0</v>
      </c>
      <c r="R11" s="80">
        <v>8505.5311181161869</v>
      </c>
      <c r="S11" s="80">
        <v>8628.0758103283224</v>
      </c>
      <c r="T11" s="80">
        <v>12454.180063580498</v>
      </c>
      <c r="U11" s="80">
        <v>3054.7646287601897</v>
      </c>
      <c r="V11" s="80">
        <v>2428.5611368005375</v>
      </c>
      <c r="W11" s="80">
        <v>2160.1176465313551</v>
      </c>
      <c r="X11" s="80">
        <v>3314.884562314714</v>
      </c>
      <c r="Y11" s="80">
        <v>1541.4989295566986</v>
      </c>
      <c r="Z11" s="80">
        <v>2316.7563157418645</v>
      </c>
      <c r="AA11" s="80">
        <v>1810.9166401712475</v>
      </c>
    </row>
    <row r="12" spans="1:27" x14ac:dyDescent="0.25">
      <c r="A12" s="93"/>
      <c r="B12" s="2" t="s">
        <v>40</v>
      </c>
      <c r="C12" s="80">
        <v>2052.7279853496748</v>
      </c>
      <c r="D12" s="80">
        <v>6351.7885343368998</v>
      </c>
      <c r="E12" s="80">
        <v>29055.020014095306</v>
      </c>
      <c r="F12" s="80">
        <v>3106.5500839186257</v>
      </c>
      <c r="G12" s="80">
        <v>6412.0145086901375</v>
      </c>
      <c r="H12" s="80">
        <v>1073.5273862130111</v>
      </c>
      <c r="I12" s="80">
        <v>5224.0272625430052</v>
      </c>
      <c r="J12" s="80">
        <v>665.10529839750654</v>
      </c>
      <c r="K12" s="80">
        <v>180.18325919631434</v>
      </c>
      <c r="L12" s="80">
        <v>79.912817676802987</v>
      </c>
      <c r="M12" s="80">
        <v>1220.3186631313936</v>
      </c>
      <c r="N12" s="80">
        <v>104.40832740634684</v>
      </c>
      <c r="O12" s="80">
        <v>1096.0111760485511</v>
      </c>
      <c r="P12" s="80">
        <v>6107.4653121876108</v>
      </c>
      <c r="Q12" s="80">
        <v>3185.880519399419</v>
      </c>
      <c r="R12" s="80">
        <v>1187.9786144166535</v>
      </c>
      <c r="S12" s="80">
        <v>14106.135468902983</v>
      </c>
      <c r="T12" s="80">
        <v>8643.1888271605567</v>
      </c>
      <c r="U12" s="80">
        <v>985.79051922811038</v>
      </c>
      <c r="V12" s="80">
        <v>2892.6001172143197</v>
      </c>
      <c r="W12" s="80">
        <v>741.17497939028146</v>
      </c>
      <c r="X12" s="80">
        <v>1183.0655026825466</v>
      </c>
      <c r="Y12" s="80">
        <v>2462.7334188203877</v>
      </c>
      <c r="Z12" s="80">
        <v>2422.5356708792028</v>
      </c>
      <c r="AA12" s="80">
        <v>991.14077101752741</v>
      </c>
    </row>
    <row r="13" spans="1:27" x14ac:dyDescent="0.25">
      <c r="A13" s="93"/>
      <c r="B13" s="2" t="s">
        <v>38</v>
      </c>
      <c r="C13" s="80">
        <v>3223.0541830443785</v>
      </c>
      <c r="D13" s="80">
        <v>8222.1923947024261</v>
      </c>
      <c r="E13" s="80">
        <v>71487.322906245783</v>
      </c>
      <c r="F13" s="80">
        <v>999.08058766732677</v>
      </c>
      <c r="G13" s="80">
        <v>8462.3443041964001</v>
      </c>
      <c r="H13" s="80">
        <v>1043.3463993908101</v>
      </c>
      <c r="I13" s="80">
        <v>1686.1091823368356</v>
      </c>
      <c r="J13" s="80">
        <v>384.0776969944456</v>
      </c>
      <c r="K13" s="80">
        <v>946.09317121104755</v>
      </c>
      <c r="L13" s="80">
        <v>332.06514888699775</v>
      </c>
      <c r="M13" s="80">
        <v>1269.6709600576685</v>
      </c>
      <c r="N13" s="80">
        <v>493.10362040521693</v>
      </c>
      <c r="O13" s="80">
        <v>10361.74869654605</v>
      </c>
      <c r="P13" s="80">
        <v>5481.9550015247714</v>
      </c>
      <c r="Q13" s="80">
        <v>2201.3987125504877</v>
      </c>
      <c r="R13" s="80">
        <v>2028.8893698587763</v>
      </c>
      <c r="S13" s="80">
        <v>8302.0964983902322</v>
      </c>
      <c r="T13" s="80">
        <v>11098.46570876204</v>
      </c>
      <c r="U13" s="80">
        <v>2857.9566245999017</v>
      </c>
      <c r="V13" s="80">
        <v>2002.0480770517634</v>
      </c>
      <c r="W13" s="80">
        <v>1551.9481709640829</v>
      </c>
      <c r="X13" s="80">
        <v>2787.9423199494327</v>
      </c>
      <c r="Y13" s="80">
        <v>1775.8629323740611</v>
      </c>
      <c r="Z13" s="80">
        <v>1561.9862752835213</v>
      </c>
      <c r="AA13" s="80">
        <v>1180.7316986482615</v>
      </c>
    </row>
    <row r="14" spans="1:27" x14ac:dyDescent="0.25">
      <c r="A14" s="93"/>
      <c r="B14" s="2" t="s">
        <v>55</v>
      </c>
      <c r="C14" s="80">
        <v>1618.7514552767429</v>
      </c>
      <c r="D14" s="80">
        <v>4361.6059888334939</v>
      </c>
      <c r="E14" s="80">
        <v>10403.353193184621</v>
      </c>
      <c r="F14" s="80">
        <v>1956.6195487535283</v>
      </c>
      <c r="G14" s="80">
        <v>1047.1446851565938</v>
      </c>
      <c r="H14" s="80">
        <v>1401.3488020585423</v>
      </c>
      <c r="I14" s="80">
        <v>1621.360367607575</v>
      </c>
      <c r="J14" s="80">
        <v>2281.5073492900274</v>
      </c>
      <c r="K14" s="80">
        <v>213.28961725039605</v>
      </c>
      <c r="L14" s="80">
        <v>272.40206087826988</v>
      </c>
      <c r="M14" s="80">
        <v>358.68586400662849</v>
      </c>
      <c r="N14" s="80">
        <v>400.3900901560238</v>
      </c>
      <c r="O14" s="80">
        <v>874.145109145471</v>
      </c>
      <c r="P14" s="80">
        <v>2967.6267404586793</v>
      </c>
      <c r="Q14" s="80">
        <v>1243.2212164916425</v>
      </c>
      <c r="R14" s="80">
        <v>11935.169872423925</v>
      </c>
      <c r="S14" s="80">
        <v>5685.2160231320859</v>
      </c>
      <c r="T14" s="80">
        <v>13705.631787985325</v>
      </c>
      <c r="U14" s="80">
        <v>4438.3143833568047</v>
      </c>
      <c r="V14" s="80">
        <v>940.05672891959762</v>
      </c>
      <c r="W14" s="80">
        <v>955.93451860875905</v>
      </c>
      <c r="X14" s="80">
        <v>2662.84634227079</v>
      </c>
      <c r="Y14" s="80">
        <v>1064.9504844017886</v>
      </c>
      <c r="Z14" s="80">
        <v>1710.2038597677176</v>
      </c>
      <c r="AA14" s="80">
        <v>210.76488722636134</v>
      </c>
    </row>
    <row r="15" spans="1:27" x14ac:dyDescent="0.25">
      <c r="A15" s="93"/>
      <c r="B15" s="2" t="s">
        <v>68</v>
      </c>
      <c r="C15" s="80">
        <v>1712.2623130543943</v>
      </c>
      <c r="D15" s="80">
        <v>7201.9389586350781</v>
      </c>
      <c r="E15" s="80">
        <v>25170.365034524672</v>
      </c>
      <c r="F15" s="80">
        <v>3051.5230686477862</v>
      </c>
      <c r="G15" s="80">
        <v>4495.9935303199845</v>
      </c>
      <c r="H15" s="80">
        <v>1701.5728988221549</v>
      </c>
      <c r="I15" s="80">
        <v>4608.757526658118</v>
      </c>
      <c r="J15" s="80">
        <v>1583.8379525684368</v>
      </c>
      <c r="K15" s="80">
        <v>236.88066435996151</v>
      </c>
      <c r="L15" s="80">
        <v>0</v>
      </c>
      <c r="M15" s="80">
        <v>478.91697663931592</v>
      </c>
      <c r="N15" s="80">
        <v>119.47586952662618</v>
      </c>
      <c r="O15" s="80">
        <v>1080.7517136456095</v>
      </c>
      <c r="P15" s="80">
        <v>4239.7235827774493</v>
      </c>
      <c r="Q15" s="80">
        <v>1538.9922180536939</v>
      </c>
      <c r="R15" s="80">
        <v>2257.3769448513176</v>
      </c>
      <c r="S15" s="80">
        <v>5436.3951428960281</v>
      </c>
      <c r="T15" s="80">
        <v>3800.7338531426135</v>
      </c>
      <c r="U15" s="80">
        <v>719.14149662690488</v>
      </c>
      <c r="V15" s="80">
        <v>1345.0064320436741</v>
      </c>
      <c r="W15" s="80">
        <v>712.52826370996445</v>
      </c>
      <c r="X15" s="80">
        <v>1743.2760112759088</v>
      </c>
      <c r="Y15" s="80">
        <v>1568.6544993700616</v>
      </c>
      <c r="Z15" s="80">
        <v>1135.8174619430945</v>
      </c>
      <c r="AA15" s="80">
        <v>583.27250066023589</v>
      </c>
    </row>
    <row r="16" spans="1:27" x14ac:dyDescent="0.25">
      <c r="A16" s="93"/>
      <c r="B16" s="2" t="s">
        <v>50</v>
      </c>
      <c r="C16" s="80">
        <v>1716.0764655981729</v>
      </c>
      <c r="D16" s="80">
        <v>10775.385169744435</v>
      </c>
      <c r="E16" s="80">
        <v>26228.555233669165</v>
      </c>
      <c r="F16" s="80">
        <v>3489.3415892782564</v>
      </c>
      <c r="G16" s="80">
        <v>8366.6423529337935</v>
      </c>
      <c r="H16" s="80">
        <v>1400.0744219844178</v>
      </c>
      <c r="I16" s="80">
        <v>3484.125955808121</v>
      </c>
      <c r="J16" s="80">
        <v>738.76780430182862</v>
      </c>
      <c r="K16" s="80">
        <v>403.5869290291725</v>
      </c>
      <c r="L16" s="80">
        <v>149.90433798437064</v>
      </c>
      <c r="M16" s="80">
        <v>663.12634897608746</v>
      </c>
      <c r="N16" s="80">
        <v>148.10878118339392</v>
      </c>
      <c r="O16" s="80">
        <v>1599.9344726795061</v>
      </c>
      <c r="P16" s="80">
        <v>7669.4506879987739</v>
      </c>
      <c r="Q16" s="80">
        <v>1537.3729409128709</v>
      </c>
      <c r="R16" s="80">
        <v>2103.0572063836398</v>
      </c>
      <c r="S16" s="80">
        <v>7393.2070277526036</v>
      </c>
      <c r="T16" s="80">
        <v>3649.9350221586437</v>
      </c>
      <c r="U16" s="80">
        <v>815.38004683719953</v>
      </c>
      <c r="V16" s="80">
        <v>1143.5944853644617</v>
      </c>
      <c r="W16" s="80">
        <v>1023.9089596678259</v>
      </c>
      <c r="X16" s="80">
        <v>1528.4723048505609</v>
      </c>
      <c r="Y16" s="80">
        <v>1361.145869845735</v>
      </c>
      <c r="Z16" s="80">
        <v>1209.8475320194693</v>
      </c>
      <c r="AA16" s="80">
        <v>598.85411508461721</v>
      </c>
    </row>
    <row r="17" spans="1:27" x14ac:dyDescent="0.25">
      <c r="A17" s="93"/>
      <c r="B17" s="2" t="s">
        <v>35</v>
      </c>
      <c r="C17" s="80">
        <v>1490.8120799996016</v>
      </c>
      <c r="D17" s="80">
        <v>2033.4300077675505</v>
      </c>
      <c r="E17" s="80">
        <v>3204.1352721120616</v>
      </c>
      <c r="F17" s="80">
        <v>1509.7165002564307</v>
      </c>
      <c r="G17" s="80">
        <v>1269.2882936295823</v>
      </c>
      <c r="H17" s="80">
        <v>970.6621233070008</v>
      </c>
      <c r="I17" s="80">
        <v>1552.1076638155589</v>
      </c>
      <c r="J17" s="80">
        <v>3217.385463542963</v>
      </c>
      <c r="K17" s="80">
        <v>151.52971179524661</v>
      </c>
      <c r="L17" s="80">
        <v>134.21454264687071</v>
      </c>
      <c r="M17" s="80">
        <v>215.89670796591525</v>
      </c>
      <c r="N17" s="80">
        <v>218.18438996430282</v>
      </c>
      <c r="O17" s="80">
        <v>1324.4535657761191</v>
      </c>
      <c r="P17" s="80">
        <v>2321.5706300455054</v>
      </c>
      <c r="Q17" s="80">
        <v>1322.9314438463637</v>
      </c>
      <c r="R17" s="80">
        <v>7970.8970533460661</v>
      </c>
      <c r="S17" s="80">
        <v>3181.7956143504371</v>
      </c>
      <c r="T17" s="80">
        <v>16986.186348060197</v>
      </c>
      <c r="U17" s="80">
        <v>8247.7613755038255</v>
      </c>
      <c r="V17" s="80">
        <v>785.71098684150661</v>
      </c>
      <c r="W17" s="80">
        <v>930.52967714564284</v>
      </c>
      <c r="X17" s="80">
        <v>2938.1626535560472</v>
      </c>
      <c r="Y17" s="80">
        <v>1023.0976951047647</v>
      </c>
      <c r="Z17" s="80">
        <v>2375.8679244577797</v>
      </c>
      <c r="AA17" s="80">
        <v>354.69026833297983</v>
      </c>
    </row>
    <row r="18" spans="1:27" x14ac:dyDescent="0.25">
      <c r="A18" s="93"/>
      <c r="B18" s="2" t="s">
        <v>46</v>
      </c>
      <c r="C18" s="80">
        <v>2032.1829030329063</v>
      </c>
      <c r="D18" s="80">
        <v>11710.779407384243</v>
      </c>
      <c r="E18" s="80">
        <v>13735.263245173437</v>
      </c>
      <c r="F18" s="80">
        <v>1363.9610777414357</v>
      </c>
      <c r="G18" s="80">
        <v>12189.689049247268</v>
      </c>
      <c r="H18" s="80">
        <v>3152.2920713510994</v>
      </c>
      <c r="I18" s="80">
        <v>1447.0617438370607</v>
      </c>
      <c r="J18" s="80">
        <v>642.38180014584054</v>
      </c>
      <c r="K18" s="80">
        <v>488.19185661050273</v>
      </c>
      <c r="L18" s="80">
        <v>334.11206618525495</v>
      </c>
      <c r="M18" s="80">
        <v>546.74996290024933</v>
      </c>
      <c r="N18" s="80">
        <v>307.8045087391543</v>
      </c>
      <c r="O18" s="80">
        <v>1147.7335769186377</v>
      </c>
      <c r="P18" s="80">
        <v>2429.9891038161759</v>
      </c>
      <c r="Q18" s="80">
        <v>671.90556995950703</v>
      </c>
      <c r="R18" s="80">
        <v>2175.1859676572062</v>
      </c>
      <c r="S18" s="80">
        <v>3059.5535448364571</v>
      </c>
      <c r="T18" s="80">
        <v>3074.7602028742963</v>
      </c>
      <c r="U18" s="80">
        <v>575.73498732262317</v>
      </c>
      <c r="V18" s="80">
        <v>907.76054036286541</v>
      </c>
      <c r="W18" s="80">
        <v>1234.2918201072332</v>
      </c>
      <c r="X18" s="80">
        <v>1294.2735978436574</v>
      </c>
      <c r="Y18" s="80">
        <v>1100.8922223297923</v>
      </c>
      <c r="Z18" s="80">
        <v>685.09602058487246</v>
      </c>
      <c r="AA18" s="80">
        <v>507.84733408250924</v>
      </c>
    </row>
    <row r="19" spans="1:27" x14ac:dyDescent="0.25">
      <c r="A19" s="93"/>
      <c r="B19" s="2" t="s">
        <v>43</v>
      </c>
      <c r="C19" s="80">
        <v>1053.9289104111215</v>
      </c>
      <c r="D19" s="80">
        <v>7003.425668051972</v>
      </c>
      <c r="E19" s="80">
        <v>16981.87828982668</v>
      </c>
      <c r="F19" s="80">
        <v>2033.7804817005906</v>
      </c>
      <c r="G19" s="80">
        <v>1152.3258740898189</v>
      </c>
      <c r="H19" s="80">
        <v>818.03529061721304</v>
      </c>
      <c r="I19" s="80">
        <v>1913.8363932726331</v>
      </c>
      <c r="J19" s="80">
        <v>363.06371450373462</v>
      </c>
      <c r="K19" s="80">
        <v>235.27185372125246</v>
      </c>
      <c r="L19" s="80">
        <v>110.42235375432598</v>
      </c>
      <c r="M19" s="80">
        <v>303.34197836911835</v>
      </c>
      <c r="N19" s="80">
        <v>205.71429101832393</v>
      </c>
      <c r="O19" s="80">
        <v>880.64368457696196</v>
      </c>
      <c r="P19" s="80">
        <v>2684.8294472544262</v>
      </c>
      <c r="Q19" s="80">
        <v>1434.109964459562</v>
      </c>
      <c r="R19" s="80">
        <v>1716.9519585279979</v>
      </c>
      <c r="S19" s="80">
        <v>6997.9480433528888</v>
      </c>
      <c r="T19" s="80">
        <v>2146.4614465816771</v>
      </c>
      <c r="U19" s="80">
        <v>628.54869585836809</v>
      </c>
      <c r="V19" s="80">
        <v>952.16796564125912</v>
      </c>
      <c r="W19" s="80">
        <v>986.78348230587471</v>
      </c>
      <c r="X19" s="80">
        <v>1173.3792383258635</v>
      </c>
      <c r="Y19" s="80">
        <v>1014.8268573136244</v>
      </c>
      <c r="Z19" s="80">
        <v>848.6487115236755</v>
      </c>
      <c r="AA19" s="80">
        <v>238.56255554019668</v>
      </c>
    </row>
    <row r="20" spans="1:27" x14ac:dyDescent="0.25">
      <c r="A20" s="93"/>
      <c r="B20" s="2" t="s">
        <v>51</v>
      </c>
      <c r="C20" s="80">
        <v>832.81636281446833</v>
      </c>
      <c r="D20" s="80">
        <v>5502.9295809558444</v>
      </c>
      <c r="E20" s="80">
        <v>22641.740966803161</v>
      </c>
      <c r="F20" s="80">
        <v>4978.7317337329005</v>
      </c>
      <c r="G20" s="80">
        <v>3807.6225893397777</v>
      </c>
      <c r="H20" s="80">
        <v>494.45735768444098</v>
      </c>
      <c r="I20" s="80">
        <v>756.45138912971368</v>
      </c>
      <c r="J20" s="80">
        <v>1492.7759022745156</v>
      </c>
      <c r="K20" s="80">
        <v>244.51638317249791</v>
      </c>
      <c r="L20" s="80">
        <v>396.17376982073461</v>
      </c>
      <c r="M20" s="80">
        <v>608.09090236274142</v>
      </c>
      <c r="N20" s="80">
        <v>291.53000460533303</v>
      </c>
      <c r="O20" s="80">
        <v>495.04081807837724</v>
      </c>
      <c r="P20" s="80">
        <v>4761.5054192536581</v>
      </c>
      <c r="Q20" s="80">
        <v>0</v>
      </c>
      <c r="R20" s="80">
        <v>1228.4855236663138</v>
      </c>
      <c r="S20" s="80">
        <v>1945.8483250807324</v>
      </c>
      <c r="T20" s="80">
        <v>3856.6606462988057</v>
      </c>
      <c r="U20" s="80">
        <v>757.76441323592167</v>
      </c>
      <c r="V20" s="80">
        <v>1395.4949916974663</v>
      </c>
      <c r="W20" s="80">
        <v>944.03584778888342</v>
      </c>
      <c r="X20" s="80">
        <v>1072.4277169278603</v>
      </c>
      <c r="Y20" s="80">
        <v>1293.963834353955</v>
      </c>
      <c r="Z20" s="80">
        <v>412.86943661774143</v>
      </c>
      <c r="AA20" s="80">
        <v>407.84006604979794</v>
      </c>
    </row>
    <row r="21" spans="1:27" x14ac:dyDescent="0.25">
      <c r="A21" s="93"/>
      <c r="B21" s="2" t="s">
        <v>52</v>
      </c>
      <c r="C21" s="80">
        <v>810.45401840596048</v>
      </c>
      <c r="D21" s="80">
        <v>4088.0530904250604</v>
      </c>
      <c r="E21" s="80">
        <v>4855.4870419425351</v>
      </c>
      <c r="F21" s="80">
        <v>1372.6710957153016</v>
      </c>
      <c r="G21" s="80">
        <v>2421.3297358238656</v>
      </c>
      <c r="H21" s="80">
        <v>1012.30928652863</v>
      </c>
      <c r="I21" s="80">
        <v>1892.5060374335324</v>
      </c>
      <c r="J21" s="80">
        <v>1569.6748093907204</v>
      </c>
      <c r="K21" s="80">
        <v>269.74696055471975</v>
      </c>
      <c r="L21" s="80">
        <v>175.69595403512838</v>
      </c>
      <c r="M21" s="80">
        <v>379.6194338151501</v>
      </c>
      <c r="N21" s="80">
        <v>162.13813618272241</v>
      </c>
      <c r="O21" s="80">
        <v>1326.0761450472774</v>
      </c>
      <c r="P21" s="80">
        <v>3496.2098746307538</v>
      </c>
      <c r="Q21" s="80">
        <v>1673.5862703769385</v>
      </c>
      <c r="R21" s="80">
        <v>0</v>
      </c>
      <c r="S21" s="80">
        <v>4209.1196430832797</v>
      </c>
      <c r="T21" s="80">
        <v>7806.2481303885552</v>
      </c>
      <c r="U21" s="80">
        <v>0</v>
      </c>
      <c r="V21" s="80">
        <v>441.57420872778169</v>
      </c>
      <c r="W21" s="80">
        <v>556.29287867798348</v>
      </c>
      <c r="X21" s="80">
        <v>903.86382105864482</v>
      </c>
      <c r="Y21" s="80">
        <v>870.13079383302761</v>
      </c>
      <c r="Z21" s="80">
        <v>578.95503380754133</v>
      </c>
      <c r="AA21" s="80">
        <v>256.08636948794691</v>
      </c>
    </row>
    <row r="22" spans="1:27" x14ac:dyDescent="0.25">
      <c r="A22" s="93"/>
      <c r="B22" s="2" t="s">
        <v>45</v>
      </c>
      <c r="C22" s="80">
        <v>1608.8226022513736</v>
      </c>
      <c r="D22" s="80">
        <v>5176.2546010510068</v>
      </c>
      <c r="E22" s="80">
        <v>10958.460047263528</v>
      </c>
      <c r="F22" s="80">
        <v>1565.6302269257274</v>
      </c>
      <c r="G22" s="80">
        <v>5832.0545882826254</v>
      </c>
      <c r="H22" s="80">
        <v>1033.0003583560463</v>
      </c>
      <c r="I22" s="80">
        <v>1886.5996784300457</v>
      </c>
      <c r="J22" s="80">
        <v>1078.7692126063373</v>
      </c>
      <c r="K22" s="80">
        <v>352.87388371238222</v>
      </c>
      <c r="L22" s="80">
        <v>207.0303345403386</v>
      </c>
      <c r="M22" s="80">
        <v>317.90644932849011</v>
      </c>
      <c r="N22" s="80">
        <v>241.1801776819662</v>
      </c>
      <c r="O22" s="80">
        <v>339.2191631008377</v>
      </c>
      <c r="P22" s="80">
        <v>884.4899445850258</v>
      </c>
      <c r="Q22" s="80">
        <v>895.25793674198974</v>
      </c>
      <c r="R22" s="80">
        <v>901.38556558244818</v>
      </c>
      <c r="S22" s="80">
        <v>1490.7815254532766</v>
      </c>
      <c r="T22" s="80">
        <v>1762.6921668460675</v>
      </c>
      <c r="U22" s="80">
        <v>280.85011881232094</v>
      </c>
      <c r="V22" s="80">
        <v>746.89045286345731</v>
      </c>
      <c r="W22" s="80">
        <v>966.20463879563852</v>
      </c>
      <c r="X22" s="80">
        <v>936.25832794280029</v>
      </c>
      <c r="Y22" s="80">
        <v>548.02052730015907</v>
      </c>
      <c r="Z22" s="80">
        <v>456.93252588553827</v>
      </c>
      <c r="AA22" s="80">
        <v>173.81761044957699</v>
      </c>
    </row>
    <row r="23" spans="1:27" x14ac:dyDescent="0.25">
      <c r="A23" s="93"/>
      <c r="B23" s="2" t="s">
        <v>66</v>
      </c>
      <c r="C23" s="80">
        <v>961.97753051947734</v>
      </c>
      <c r="D23" s="80">
        <v>9021.5042208795912</v>
      </c>
      <c r="E23" s="80">
        <v>6980.7922013068919</v>
      </c>
      <c r="F23" s="80">
        <v>0</v>
      </c>
      <c r="G23" s="80">
        <v>7924.9225439260445</v>
      </c>
      <c r="H23" s="80">
        <v>845.14253072553277</v>
      </c>
      <c r="I23" s="80">
        <v>1403.2599809215262</v>
      </c>
      <c r="J23" s="80">
        <v>590.49390532508528</v>
      </c>
      <c r="K23" s="80">
        <v>0</v>
      </c>
      <c r="L23" s="80">
        <v>0</v>
      </c>
      <c r="M23" s="80">
        <v>501.43999663099248</v>
      </c>
      <c r="N23" s="80">
        <v>357.03106428151398</v>
      </c>
      <c r="O23" s="80">
        <v>886.42604884936543</v>
      </c>
      <c r="P23" s="80">
        <v>2162.9356690841705</v>
      </c>
      <c r="Q23" s="80">
        <v>2340.8416624488132</v>
      </c>
      <c r="R23" s="80">
        <v>876.57980970956521</v>
      </c>
      <c r="S23" s="80">
        <v>1063.8942282212699</v>
      </c>
      <c r="T23" s="80">
        <v>2369.1976812654625</v>
      </c>
      <c r="U23" s="80">
        <v>592.5092243705476</v>
      </c>
      <c r="V23" s="80">
        <v>722.88473731384306</v>
      </c>
      <c r="W23" s="80">
        <v>921.23997725877848</v>
      </c>
      <c r="X23" s="80">
        <v>714.88716376078287</v>
      </c>
      <c r="Y23" s="80">
        <v>527.49341876152982</v>
      </c>
      <c r="Z23" s="80">
        <v>441.85230534957105</v>
      </c>
      <c r="AA23" s="80">
        <v>385.66567829012553</v>
      </c>
    </row>
    <row r="24" spans="1:27" x14ac:dyDescent="0.25">
      <c r="A24" s="93"/>
      <c r="B24" s="2" t="s">
        <v>53</v>
      </c>
      <c r="C24" s="80">
        <v>1855.5785757091403</v>
      </c>
      <c r="D24" s="80">
        <v>10664.473535844423</v>
      </c>
      <c r="E24" s="80">
        <v>27216.507249736027</v>
      </c>
      <c r="F24" s="80">
        <v>2946.7291353213823</v>
      </c>
      <c r="G24" s="80">
        <v>4288.7599071176201</v>
      </c>
      <c r="H24" s="80">
        <v>207.03463037978466</v>
      </c>
      <c r="I24" s="80">
        <v>431.76760373270974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1837.4194697351577</v>
      </c>
      <c r="P24" s="80">
        <v>8135.0618560582006</v>
      </c>
      <c r="Q24" s="80">
        <v>95349.020931671839</v>
      </c>
      <c r="R24" s="80">
        <v>527.76068150235119</v>
      </c>
      <c r="S24" s="80">
        <v>3384.7591415849956</v>
      </c>
      <c r="T24" s="80">
        <v>7158.8481161456602</v>
      </c>
      <c r="U24" s="80">
        <v>813.47402530239492</v>
      </c>
      <c r="V24" s="80">
        <v>0</v>
      </c>
      <c r="W24" s="80">
        <v>0</v>
      </c>
      <c r="X24" s="80">
        <v>1886.2910627439824</v>
      </c>
      <c r="Y24" s="80">
        <v>0</v>
      </c>
      <c r="Z24" s="80">
        <v>1668.4050149568545</v>
      </c>
      <c r="AA24" s="80">
        <v>0</v>
      </c>
    </row>
    <row r="25" spans="1:27" x14ac:dyDescent="0.25">
      <c r="A25" s="93"/>
      <c r="B25" s="2" t="s">
        <v>69</v>
      </c>
      <c r="C25" s="80">
        <v>1300.5176132147349</v>
      </c>
      <c r="D25" s="80">
        <v>7004.026200904802</v>
      </c>
      <c r="E25" s="80">
        <v>31071.272744940296</v>
      </c>
      <c r="F25" s="80">
        <v>1671.5122264617601</v>
      </c>
      <c r="G25" s="80">
        <v>378.12763826009876</v>
      </c>
      <c r="H25" s="80">
        <v>0</v>
      </c>
      <c r="I25" s="80">
        <v>0</v>
      </c>
      <c r="J25" s="80">
        <v>0</v>
      </c>
      <c r="K25" s="80">
        <v>0</v>
      </c>
      <c r="L25" s="80">
        <v>0</v>
      </c>
      <c r="M25" s="80">
        <v>833.220330815848</v>
      </c>
      <c r="N25" s="80">
        <v>400.04481414963277</v>
      </c>
      <c r="O25" s="80">
        <v>6214.9676770077513</v>
      </c>
      <c r="P25" s="80">
        <v>1372.7645578237746</v>
      </c>
      <c r="Q25" s="80">
        <v>800.22875637519576</v>
      </c>
      <c r="R25" s="80">
        <v>3414.5127878250137</v>
      </c>
      <c r="S25" s="80">
        <v>6179.8197977296468</v>
      </c>
      <c r="T25" s="80">
        <v>6953.8947792935633</v>
      </c>
      <c r="U25" s="80">
        <v>1256.3325984467281</v>
      </c>
      <c r="V25" s="80">
        <v>371.4709149469748</v>
      </c>
      <c r="W25" s="80">
        <v>187.49958976152368</v>
      </c>
      <c r="X25" s="80">
        <v>1217.917121020638</v>
      </c>
      <c r="Y25" s="80">
        <v>511.21516553973674</v>
      </c>
      <c r="Z25" s="80">
        <v>664.73357712858581</v>
      </c>
      <c r="AA25" s="80">
        <v>573.97092093260846</v>
      </c>
    </row>
    <row r="26" spans="1:27" x14ac:dyDescent="0.25">
      <c r="A26" s="93"/>
      <c r="B26" s="2" t="s">
        <v>58</v>
      </c>
      <c r="C26" s="80">
        <v>801.0324209017142</v>
      </c>
      <c r="D26" s="80">
        <v>3924.2812981965153</v>
      </c>
      <c r="E26" s="80">
        <v>7416.856110960086</v>
      </c>
      <c r="F26" s="80">
        <v>332.94320971935241</v>
      </c>
      <c r="G26" s="80">
        <v>1134.7253893516186</v>
      </c>
      <c r="H26" s="80">
        <v>190.85419761235221</v>
      </c>
      <c r="I26" s="80">
        <v>614.07384013432818</v>
      </c>
      <c r="J26" s="80">
        <v>371.89365654455742</v>
      </c>
      <c r="K26" s="80">
        <v>221.63394633978101</v>
      </c>
      <c r="L26" s="80">
        <v>62.149556385506358</v>
      </c>
      <c r="M26" s="80">
        <v>284.71560834481323</v>
      </c>
      <c r="N26" s="80">
        <v>262.29831082907907</v>
      </c>
      <c r="O26" s="80">
        <v>2074.1287328250801</v>
      </c>
      <c r="P26" s="80">
        <v>1149.0313284377607</v>
      </c>
      <c r="Q26" s="80">
        <v>373.324588268713</v>
      </c>
      <c r="R26" s="80">
        <v>1044.6465839876378</v>
      </c>
      <c r="S26" s="80">
        <v>1544.9501514911203</v>
      </c>
      <c r="T26" s="80">
        <v>2940.4607167490067</v>
      </c>
      <c r="U26" s="80">
        <v>1683.0404773589005</v>
      </c>
      <c r="V26" s="80">
        <v>687.51426681485191</v>
      </c>
      <c r="W26" s="80">
        <v>464.88095013921213</v>
      </c>
      <c r="X26" s="80">
        <v>792.23002870147661</v>
      </c>
      <c r="Y26" s="80">
        <v>505.4353986672499</v>
      </c>
      <c r="Z26" s="80">
        <v>535.42645888147854</v>
      </c>
      <c r="AA26" s="80">
        <v>456.58497565907521</v>
      </c>
    </row>
    <row r="27" spans="1:27" x14ac:dyDescent="0.25">
      <c r="A27" s="93"/>
      <c r="B27" s="2" t="s">
        <v>64</v>
      </c>
      <c r="C27" s="80">
        <v>380.27137577268803</v>
      </c>
      <c r="D27" s="80">
        <v>1258.4364459720821</v>
      </c>
      <c r="E27" s="80">
        <v>2354.6647237608345</v>
      </c>
      <c r="F27" s="80">
        <v>885.00936355709484</v>
      </c>
      <c r="G27" s="80">
        <v>778.5932742220607</v>
      </c>
      <c r="H27" s="80">
        <v>330.29281421200096</v>
      </c>
      <c r="I27" s="80">
        <v>572.84008055139486</v>
      </c>
      <c r="J27" s="80">
        <v>834.53025028515913</v>
      </c>
      <c r="K27" s="80">
        <v>78.006047987291865</v>
      </c>
      <c r="L27" s="80">
        <v>49.729088005135992</v>
      </c>
      <c r="M27" s="80">
        <v>137.83413378189405</v>
      </c>
      <c r="N27" s="80">
        <v>152.08328744935949</v>
      </c>
      <c r="O27" s="80">
        <v>280.57475027578391</v>
      </c>
      <c r="P27" s="80">
        <v>723.25946931808664</v>
      </c>
      <c r="Q27" s="80">
        <v>258.35179216322433</v>
      </c>
      <c r="R27" s="80">
        <v>2988.4254014195553</v>
      </c>
      <c r="S27" s="80">
        <v>1105.1309998380027</v>
      </c>
      <c r="T27" s="80">
        <v>10996.68045859903</v>
      </c>
      <c r="U27" s="80">
        <v>1132.0083386866711</v>
      </c>
      <c r="V27" s="80">
        <v>185.84556414775045</v>
      </c>
      <c r="W27" s="80">
        <v>297.36647184583057</v>
      </c>
      <c r="X27" s="80">
        <v>745.15077012797417</v>
      </c>
      <c r="Y27" s="80">
        <v>289.03684237454394</v>
      </c>
      <c r="Z27" s="80">
        <v>572.02861800495202</v>
      </c>
      <c r="AA27" s="80">
        <v>74.262770333563367</v>
      </c>
    </row>
    <row r="28" spans="1:27" x14ac:dyDescent="0.25">
      <c r="A28" s="93"/>
      <c r="B28" s="2" t="s">
        <v>39</v>
      </c>
      <c r="C28" s="80">
        <v>732.21026493173952</v>
      </c>
      <c r="D28" s="80">
        <v>1829.8472034211975</v>
      </c>
      <c r="E28" s="80">
        <v>3695.8278286087875</v>
      </c>
      <c r="F28" s="80">
        <v>841.32297961098868</v>
      </c>
      <c r="G28" s="80">
        <v>1589.12664956311</v>
      </c>
      <c r="H28" s="80">
        <v>362.32767477307175</v>
      </c>
      <c r="I28" s="80">
        <v>0</v>
      </c>
      <c r="J28" s="80">
        <v>75.528659929661302</v>
      </c>
      <c r="K28" s="80">
        <v>114.6415368830946</v>
      </c>
      <c r="L28" s="80">
        <v>29.828456068219417</v>
      </c>
      <c r="M28" s="80">
        <v>53.68106858740758</v>
      </c>
      <c r="N28" s="80">
        <v>113.19470787355313</v>
      </c>
      <c r="O28" s="80">
        <v>509.73812673559087</v>
      </c>
      <c r="P28" s="80">
        <v>674.16971275314165</v>
      </c>
      <c r="Q28" s="80">
        <v>543.5806140266734</v>
      </c>
      <c r="R28" s="80">
        <v>4637.4558039504745</v>
      </c>
      <c r="S28" s="80">
        <v>1201.3689397185562</v>
      </c>
      <c r="T28" s="80">
        <v>5372.7121138974717</v>
      </c>
      <c r="U28" s="80">
        <v>0</v>
      </c>
      <c r="V28" s="80">
        <v>244.75940318631024</v>
      </c>
      <c r="W28" s="80">
        <v>155.7779377037466</v>
      </c>
      <c r="X28" s="80">
        <v>830.40281478289785</v>
      </c>
      <c r="Y28" s="80">
        <v>216.41114756686818</v>
      </c>
      <c r="Z28" s="80">
        <v>486.74751856437962</v>
      </c>
      <c r="AA28" s="80">
        <v>69.217599077155725</v>
      </c>
    </row>
    <row r="29" spans="1:27" x14ac:dyDescent="0.25">
      <c r="A29" s="93"/>
      <c r="B29" s="2" t="s">
        <v>34</v>
      </c>
      <c r="C29" s="80">
        <v>981.4521048527007</v>
      </c>
      <c r="D29" s="80">
        <v>7403.9367863089137</v>
      </c>
      <c r="E29" s="80">
        <v>8842.5568930438585</v>
      </c>
      <c r="F29" s="80">
        <v>1470.7689870677377</v>
      </c>
      <c r="G29" s="80">
        <v>7420.0485617926988</v>
      </c>
      <c r="H29" s="80">
        <v>312.59800382921264</v>
      </c>
      <c r="I29" s="80">
        <v>498.09815022474407</v>
      </c>
      <c r="J29" s="80">
        <v>407.11214401424456</v>
      </c>
      <c r="K29" s="80">
        <v>227.43450986188489</v>
      </c>
      <c r="L29" s="80">
        <v>118.68313670964763</v>
      </c>
      <c r="M29" s="80">
        <v>251.44349348393575</v>
      </c>
      <c r="N29" s="80">
        <v>190.10486230359791</v>
      </c>
      <c r="O29" s="80">
        <v>436.7925474943263</v>
      </c>
      <c r="P29" s="80">
        <v>1755.542060141845</v>
      </c>
      <c r="Q29" s="80">
        <v>0</v>
      </c>
      <c r="R29" s="80">
        <v>1170.6734692211376</v>
      </c>
      <c r="S29" s="80">
        <v>1113.5147275503762</v>
      </c>
      <c r="T29" s="80">
        <v>2518.2673595140686</v>
      </c>
      <c r="U29" s="80">
        <v>404.73153352315558</v>
      </c>
      <c r="V29" s="80">
        <v>381.55261449461676</v>
      </c>
      <c r="W29" s="80">
        <v>282.15139633423109</v>
      </c>
      <c r="X29" s="80">
        <v>540.15305469285227</v>
      </c>
      <c r="Y29" s="80">
        <v>403.62214758348392</v>
      </c>
      <c r="Z29" s="80">
        <v>543.99709479733849</v>
      </c>
      <c r="AA29" s="80">
        <v>257.46198353691932</v>
      </c>
    </row>
    <row r="30" spans="1:27" x14ac:dyDescent="0.25">
      <c r="A30" s="93"/>
      <c r="B30" s="2" t="s">
        <v>67</v>
      </c>
      <c r="C30" s="80">
        <v>591.82557855663958</v>
      </c>
      <c r="D30" s="80">
        <v>3423.2926666015787</v>
      </c>
      <c r="E30" s="80">
        <v>9236.460722623915</v>
      </c>
      <c r="F30" s="80">
        <v>869.30140822776673</v>
      </c>
      <c r="G30" s="80">
        <v>2396.0208576157852</v>
      </c>
      <c r="H30" s="80">
        <v>431.06714375920853</v>
      </c>
      <c r="I30" s="80">
        <v>664.46446092548194</v>
      </c>
      <c r="J30" s="80">
        <v>323.49705223295302</v>
      </c>
      <c r="K30" s="80">
        <v>132.99256733441817</v>
      </c>
      <c r="L30" s="80">
        <v>59.442766572207148</v>
      </c>
      <c r="M30" s="80">
        <v>162.34170603174451</v>
      </c>
      <c r="N30" s="80">
        <v>83.249336042149864</v>
      </c>
      <c r="O30" s="80">
        <v>427.34743283070446</v>
      </c>
      <c r="P30" s="80">
        <v>1093.4184389045929</v>
      </c>
      <c r="Q30" s="80">
        <v>875.21138374932525</v>
      </c>
      <c r="R30" s="80">
        <v>561.61323169869218</v>
      </c>
      <c r="S30" s="80">
        <v>1919.0849847538427</v>
      </c>
      <c r="T30" s="80">
        <v>1184.2775212582762</v>
      </c>
      <c r="U30" s="80">
        <v>265.57336884688647</v>
      </c>
      <c r="V30" s="80">
        <v>379.72882544080193</v>
      </c>
      <c r="W30" s="80">
        <v>315.2615421750541</v>
      </c>
      <c r="X30" s="80">
        <v>442.73443165055954</v>
      </c>
      <c r="Y30" s="80">
        <v>408.6612567530093</v>
      </c>
      <c r="Z30" s="80">
        <v>292.97600244918624</v>
      </c>
      <c r="AA30" s="80">
        <v>132.02912593789969</v>
      </c>
    </row>
    <row r="31" spans="1:27" x14ac:dyDescent="0.25">
      <c r="A31" s="93"/>
      <c r="B31" s="2" t="s">
        <v>48</v>
      </c>
      <c r="C31" s="80">
        <v>430.47212082507605</v>
      </c>
      <c r="D31" s="80">
        <v>776.01886689855667</v>
      </c>
      <c r="E31" s="80">
        <v>960.40037774624898</v>
      </c>
      <c r="F31" s="80">
        <v>361.58373091786319</v>
      </c>
      <c r="G31" s="80">
        <v>1410.2873747914703</v>
      </c>
      <c r="H31" s="80">
        <v>52.117284099430769</v>
      </c>
      <c r="I31" s="80">
        <v>161.5395976502916</v>
      </c>
      <c r="J31" s="80">
        <v>247.60934208072615</v>
      </c>
      <c r="K31" s="80">
        <v>90.293946602977996</v>
      </c>
      <c r="L31" s="80">
        <v>72.615836760571241</v>
      </c>
      <c r="M31" s="80">
        <v>168.94713330385267</v>
      </c>
      <c r="N31" s="80">
        <v>83.870984451038169</v>
      </c>
      <c r="O31" s="80">
        <v>523.2330914358613</v>
      </c>
      <c r="P31" s="80">
        <v>616.0032955505734</v>
      </c>
      <c r="Q31" s="80">
        <v>225.22990205400896</v>
      </c>
      <c r="R31" s="80">
        <v>531.81528186532546</v>
      </c>
      <c r="S31" s="80">
        <v>2037.5681657687733</v>
      </c>
      <c r="T31" s="80">
        <v>1170.7063719592809</v>
      </c>
      <c r="U31" s="80">
        <v>307.33648398012201</v>
      </c>
      <c r="V31" s="80">
        <v>259.47054935843704</v>
      </c>
      <c r="W31" s="80">
        <v>693.82828146829172</v>
      </c>
      <c r="X31" s="80">
        <v>560.90478782408582</v>
      </c>
      <c r="Y31" s="80">
        <v>756.03205238872511</v>
      </c>
      <c r="Z31" s="80">
        <v>442.92917353947689</v>
      </c>
      <c r="AA31" s="80">
        <v>160.64157189073808</v>
      </c>
    </row>
    <row r="32" spans="1:27" x14ac:dyDescent="0.25">
      <c r="A32" s="93"/>
      <c r="B32" s="2" t="s">
        <v>61</v>
      </c>
      <c r="C32" s="80">
        <v>716.93181760508605</v>
      </c>
      <c r="D32" s="80">
        <v>4279.6360836877921</v>
      </c>
      <c r="E32" s="80">
        <v>20895.801852833105</v>
      </c>
      <c r="F32" s="80">
        <v>596.07566706601665</v>
      </c>
      <c r="G32" s="80">
        <v>0</v>
      </c>
      <c r="H32" s="80">
        <v>633.6683950641609</v>
      </c>
      <c r="I32" s="80">
        <v>399.6518315854164</v>
      </c>
      <c r="J32" s="80">
        <v>246.95314461696168</v>
      </c>
      <c r="K32" s="80">
        <v>156.40997360348265</v>
      </c>
      <c r="L32" s="80">
        <v>73.36242283320135</v>
      </c>
      <c r="M32" s="80">
        <v>240.89518076736996</v>
      </c>
      <c r="N32" s="80">
        <v>288.15298082024441</v>
      </c>
      <c r="O32" s="80">
        <v>2448.6993371498615</v>
      </c>
      <c r="P32" s="80">
        <v>2253.6038958284153</v>
      </c>
      <c r="Q32" s="80">
        <v>333.85323952107098</v>
      </c>
      <c r="R32" s="80">
        <v>745.4214081730612</v>
      </c>
      <c r="S32" s="80">
        <v>755.39832143452725</v>
      </c>
      <c r="T32" s="80">
        <v>2291.8459740956664</v>
      </c>
      <c r="U32" s="80">
        <v>527.4320718186857</v>
      </c>
      <c r="V32" s="80">
        <v>333.47941139369004</v>
      </c>
      <c r="W32" s="80">
        <v>424.94787953784288</v>
      </c>
      <c r="X32" s="80">
        <v>381.89234037837298</v>
      </c>
      <c r="Y32" s="80">
        <v>197.71815440642985</v>
      </c>
      <c r="Z32" s="80">
        <v>376.73999426648817</v>
      </c>
      <c r="AA32" s="80">
        <v>314.2832489842541</v>
      </c>
    </row>
    <row r="33" spans="1:27" x14ac:dyDescent="0.25">
      <c r="A33" s="93"/>
      <c r="B33" s="2" t="s">
        <v>71</v>
      </c>
      <c r="C33" s="80">
        <v>592.26754405909082</v>
      </c>
      <c r="D33" s="80">
        <v>2041.8026283843978</v>
      </c>
      <c r="E33" s="80">
        <v>12439.642535218522</v>
      </c>
      <c r="F33" s="80">
        <v>1776.8146062886603</v>
      </c>
      <c r="G33" s="80">
        <v>1491.364636083553</v>
      </c>
      <c r="H33" s="80">
        <v>173.79787063035411</v>
      </c>
      <c r="I33" s="80">
        <v>198.56547541220243</v>
      </c>
      <c r="J33" s="80">
        <v>212.23045536069048</v>
      </c>
      <c r="K33" s="80">
        <v>0</v>
      </c>
      <c r="L33" s="80">
        <v>0</v>
      </c>
      <c r="M33" s="80">
        <v>503.93942522675798</v>
      </c>
      <c r="N33" s="80">
        <v>0</v>
      </c>
      <c r="O33" s="80">
        <v>507.26374767416974</v>
      </c>
      <c r="P33" s="80">
        <v>1131.1412882001084</v>
      </c>
      <c r="Q33" s="80">
        <v>6646.6216176889984</v>
      </c>
      <c r="R33" s="80">
        <v>342.43152727689267</v>
      </c>
      <c r="S33" s="80">
        <v>854.31103300042514</v>
      </c>
      <c r="T33" s="80">
        <v>1821.426364979978</v>
      </c>
      <c r="U33" s="80">
        <v>400.17876944342225</v>
      </c>
      <c r="V33" s="80">
        <v>200.97587230167656</v>
      </c>
      <c r="W33" s="80">
        <v>248.88910817327164</v>
      </c>
      <c r="X33" s="80">
        <v>0</v>
      </c>
      <c r="Y33" s="80">
        <v>0</v>
      </c>
      <c r="Z33" s="80">
        <v>0</v>
      </c>
      <c r="AA33" s="80">
        <v>0</v>
      </c>
    </row>
    <row r="34" spans="1:27" x14ac:dyDescent="0.25">
      <c r="A34" s="93"/>
      <c r="B34" s="2" t="s">
        <v>32</v>
      </c>
      <c r="C34" s="80">
        <v>483.1407203620916</v>
      </c>
      <c r="D34" s="80">
        <v>1923.0638392912651</v>
      </c>
      <c r="E34" s="80">
        <v>2155.9100313777012</v>
      </c>
      <c r="F34" s="80">
        <v>385.92139660933418</v>
      </c>
      <c r="G34" s="80">
        <v>1336.1748222684021</v>
      </c>
      <c r="H34" s="80">
        <v>306.72866979343377</v>
      </c>
      <c r="I34" s="80">
        <v>496.34467987184252</v>
      </c>
      <c r="J34" s="80">
        <v>343.12680427853888</v>
      </c>
      <c r="K34" s="80">
        <v>164.34841061571674</v>
      </c>
      <c r="L34" s="80">
        <v>94.00612186266946</v>
      </c>
      <c r="M34" s="80">
        <v>122.3011408578692</v>
      </c>
      <c r="N34" s="80">
        <v>130.30391967478877</v>
      </c>
      <c r="O34" s="80">
        <v>195.49141191310315</v>
      </c>
      <c r="P34" s="80">
        <v>508.90132382575246</v>
      </c>
      <c r="Q34" s="80">
        <v>327.13839419187622</v>
      </c>
      <c r="R34" s="80">
        <v>421.4550173253528</v>
      </c>
      <c r="S34" s="80">
        <v>405.0496045154307</v>
      </c>
      <c r="T34" s="80">
        <v>649.64345163408893</v>
      </c>
      <c r="U34" s="80">
        <v>113.31393557662683</v>
      </c>
      <c r="V34" s="80">
        <v>268.98976452772575</v>
      </c>
      <c r="W34" s="80">
        <v>284.16376408527475</v>
      </c>
      <c r="X34" s="80">
        <v>303.4520146618151</v>
      </c>
      <c r="Y34" s="80">
        <v>168.11300062727472</v>
      </c>
      <c r="Z34" s="80">
        <v>126.44209029452371</v>
      </c>
      <c r="AA34" s="80">
        <v>97.77562611936942</v>
      </c>
    </row>
    <row r="35" spans="1:27" x14ac:dyDescent="0.25">
      <c r="A35" s="93"/>
      <c r="B35" s="2" t="s">
        <v>42</v>
      </c>
      <c r="C35" s="80">
        <v>281.35416468198315</v>
      </c>
      <c r="D35" s="80">
        <v>1729.1321785969033</v>
      </c>
      <c r="E35" s="80">
        <v>2843.0932301525386</v>
      </c>
      <c r="F35" s="80">
        <v>191.70277655143335</v>
      </c>
      <c r="G35" s="80">
        <v>308.20894963217904</v>
      </c>
      <c r="H35" s="80">
        <v>231.73150985026027</v>
      </c>
      <c r="I35" s="80">
        <v>343.50454521468384</v>
      </c>
      <c r="J35" s="80">
        <v>231.85447325118872</v>
      </c>
      <c r="K35" s="80">
        <v>89.241453811763648</v>
      </c>
      <c r="L35" s="80">
        <v>27.247710117997521</v>
      </c>
      <c r="M35" s="80">
        <v>109.26832301274416</v>
      </c>
      <c r="N35" s="80">
        <v>50.377816303167492</v>
      </c>
      <c r="O35" s="80">
        <v>674.48302446581283</v>
      </c>
      <c r="P35" s="80">
        <v>596.9158191416459</v>
      </c>
      <c r="Q35" s="80">
        <v>220.36369807161779</v>
      </c>
      <c r="R35" s="80">
        <v>500.32712561870858</v>
      </c>
      <c r="S35" s="80">
        <v>750.61343576557192</v>
      </c>
      <c r="T35" s="80">
        <v>1310.0271268821732</v>
      </c>
      <c r="U35" s="80">
        <v>396.25281075815394</v>
      </c>
      <c r="V35" s="80">
        <v>253.08351422239346</v>
      </c>
      <c r="W35" s="80">
        <v>249.5665998628055</v>
      </c>
      <c r="X35" s="80">
        <v>304.90649478761088</v>
      </c>
      <c r="Y35" s="80">
        <v>244.76344467548915</v>
      </c>
      <c r="Z35" s="80">
        <v>264.16380497975706</v>
      </c>
      <c r="AA35" s="80">
        <v>208.02413031232709</v>
      </c>
    </row>
    <row r="36" spans="1:27" x14ac:dyDescent="0.25">
      <c r="A36" s="93"/>
      <c r="B36" s="2" t="s">
        <v>73</v>
      </c>
      <c r="C36" s="80">
        <v>353.22359881485596</v>
      </c>
      <c r="D36" s="80">
        <v>2096.8458426351481</v>
      </c>
      <c r="E36" s="80">
        <v>6502.9241954721283</v>
      </c>
      <c r="F36" s="80">
        <v>159.47675150817295</v>
      </c>
      <c r="G36" s="80">
        <v>790.33264073388466</v>
      </c>
      <c r="H36" s="80">
        <v>210.43467536812824</v>
      </c>
      <c r="I36" s="80">
        <v>221.47138075413019</v>
      </c>
      <c r="J36" s="80">
        <v>79.18963876310076</v>
      </c>
      <c r="K36" s="80">
        <v>96.272592998682867</v>
      </c>
      <c r="L36" s="80">
        <v>33.876437983078446</v>
      </c>
      <c r="M36" s="80">
        <v>168.36589095473386</v>
      </c>
      <c r="N36" s="80">
        <v>71.698236510869748</v>
      </c>
      <c r="O36" s="80">
        <v>915.50176700431973</v>
      </c>
      <c r="P36" s="80">
        <v>545.86844841156756</v>
      </c>
      <c r="Q36" s="80">
        <v>177.48962827596489</v>
      </c>
      <c r="R36" s="80">
        <v>471.6275609167937</v>
      </c>
      <c r="S36" s="80">
        <v>642.25176850137257</v>
      </c>
      <c r="T36" s="80">
        <v>808.81264044226259</v>
      </c>
      <c r="U36" s="80">
        <v>320.96282352711393</v>
      </c>
      <c r="V36" s="80">
        <v>177.56852641407406</v>
      </c>
      <c r="W36" s="80">
        <v>130.61587779825237</v>
      </c>
      <c r="X36" s="80">
        <v>287.13747173983666</v>
      </c>
      <c r="Y36" s="80">
        <v>212.10021172621913</v>
      </c>
      <c r="Z36" s="80">
        <v>135.64812327560512</v>
      </c>
      <c r="AA36" s="80">
        <v>157.6334988564964</v>
      </c>
    </row>
    <row r="37" spans="1:27" x14ac:dyDescent="0.25">
      <c r="A37" s="93"/>
      <c r="B37" s="2" t="s">
        <v>63</v>
      </c>
      <c r="C37" s="80">
        <v>482.81967853078208</v>
      </c>
      <c r="D37" s="80">
        <v>3840.451568079</v>
      </c>
      <c r="E37" s="80">
        <v>12615.989479761442</v>
      </c>
      <c r="F37" s="80">
        <v>235.76321757103224</v>
      </c>
      <c r="G37" s="80">
        <v>410.17536745197356</v>
      </c>
      <c r="H37" s="80">
        <v>174.90016561528873</v>
      </c>
      <c r="I37" s="80">
        <v>403.32395296839127</v>
      </c>
      <c r="J37" s="80">
        <v>207.40248630989444</v>
      </c>
      <c r="K37" s="80">
        <v>110.67412868691937</v>
      </c>
      <c r="L37" s="80">
        <v>25.02992215664402</v>
      </c>
      <c r="M37" s="80">
        <v>66.174050405407769</v>
      </c>
      <c r="N37" s="80">
        <v>61.886970509218273</v>
      </c>
      <c r="O37" s="80">
        <v>0</v>
      </c>
      <c r="P37" s="80">
        <v>376.03109236022135</v>
      </c>
      <c r="Q37" s="80">
        <v>249.64502776496232</v>
      </c>
      <c r="R37" s="80">
        <v>693.48691017063709</v>
      </c>
      <c r="S37" s="80">
        <v>1039.2993618554488</v>
      </c>
      <c r="T37" s="80">
        <v>757.94244419495044</v>
      </c>
      <c r="U37" s="80">
        <v>86.057809451960168</v>
      </c>
      <c r="V37" s="80">
        <v>0</v>
      </c>
      <c r="W37" s="80">
        <v>94.798714137759433</v>
      </c>
      <c r="X37" s="80">
        <v>288.90194815437087</v>
      </c>
      <c r="Y37" s="80">
        <v>114.99152171348466</v>
      </c>
      <c r="Z37" s="80">
        <v>0</v>
      </c>
      <c r="AA37" s="80">
        <v>42.341963927597895</v>
      </c>
    </row>
    <row r="38" spans="1:27" x14ac:dyDescent="0.25">
      <c r="A38" s="93"/>
      <c r="B38" s="2" t="s">
        <v>62</v>
      </c>
      <c r="C38" s="80">
        <v>175.34874719369142</v>
      </c>
      <c r="D38" s="80">
        <v>1806.8667435776611</v>
      </c>
      <c r="E38" s="80">
        <v>2702.0033754489195</v>
      </c>
      <c r="F38" s="80">
        <v>790.05704113229785</v>
      </c>
      <c r="G38" s="80">
        <v>1943.3435952543953</v>
      </c>
      <c r="H38" s="80">
        <v>134.54861240596179</v>
      </c>
      <c r="I38" s="80">
        <v>174.7035456601042</v>
      </c>
      <c r="J38" s="80">
        <v>403.38008316228792</v>
      </c>
      <c r="K38" s="80">
        <v>80.344788644401987</v>
      </c>
      <c r="L38" s="80">
        <v>62.332486325021605</v>
      </c>
      <c r="M38" s="80">
        <v>106.09870475078711</v>
      </c>
      <c r="N38" s="80">
        <v>127.62452002002046</v>
      </c>
      <c r="O38" s="80">
        <v>155.32458412642566</v>
      </c>
      <c r="P38" s="80">
        <v>1266.1193246625678</v>
      </c>
      <c r="Q38" s="80">
        <v>334.13347585254007</v>
      </c>
      <c r="R38" s="80">
        <v>354.02593311624526</v>
      </c>
      <c r="S38" s="80">
        <v>307.65506707672949</v>
      </c>
      <c r="T38" s="80">
        <v>1190.6551719300214</v>
      </c>
      <c r="U38" s="80">
        <v>381.8220796187133</v>
      </c>
      <c r="V38" s="80">
        <v>168.46770759500725</v>
      </c>
      <c r="W38" s="80">
        <v>187.5542709259401</v>
      </c>
      <c r="X38" s="80">
        <v>342.77583041580732</v>
      </c>
      <c r="Y38" s="80">
        <v>104.6385439252562</v>
      </c>
      <c r="Z38" s="80">
        <v>144.01189875410844</v>
      </c>
      <c r="AA38" s="80">
        <v>127.37535545851514</v>
      </c>
    </row>
    <row r="39" spans="1:27" x14ac:dyDescent="0.25">
      <c r="A39" s="93"/>
      <c r="B39" s="2" t="s">
        <v>57</v>
      </c>
      <c r="C39" s="80">
        <v>133.63866967386576</v>
      </c>
      <c r="D39" s="80">
        <v>1314.8026437775629</v>
      </c>
      <c r="E39" s="80">
        <v>1800.3691205969201</v>
      </c>
      <c r="F39" s="80">
        <v>1428.0085749746138</v>
      </c>
      <c r="G39" s="80">
        <v>1178.3743110680318</v>
      </c>
      <c r="H39" s="80">
        <v>106.41131272969722</v>
      </c>
      <c r="I39" s="80">
        <v>55.235283471829433</v>
      </c>
      <c r="J39" s="80">
        <v>457.28177106741077</v>
      </c>
      <c r="K39" s="80">
        <v>107.43111370070979</v>
      </c>
      <c r="L39" s="80">
        <v>242.81051408224329</v>
      </c>
      <c r="M39" s="80">
        <v>173.68060285556831</v>
      </c>
      <c r="N39" s="80">
        <v>275.44225563212751</v>
      </c>
      <c r="O39" s="80">
        <v>48.652968170924986</v>
      </c>
      <c r="P39" s="80">
        <v>150.73928485503407</v>
      </c>
      <c r="Q39" s="80">
        <v>145.20115647648944</v>
      </c>
      <c r="R39" s="80">
        <v>263.7240310476314</v>
      </c>
      <c r="S39" s="80">
        <v>165.79713167090904</v>
      </c>
      <c r="T39" s="80">
        <v>1182.2303904375763</v>
      </c>
      <c r="U39" s="80">
        <v>700.04755962692684</v>
      </c>
      <c r="V39" s="80">
        <v>90.182760877354468</v>
      </c>
      <c r="W39" s="80">
        <v>185.93861736369973</v>
      </c>
      <c r="X39" s="80">
        <v>404.82995411950083</v>
      </c>
      <c r="Y39" s="80">
        <v>104.37162489116025</v>
      </c>
      <c r="Z39" s="80">
        <v>195.94937139031572</v>
      </c>
      <c r="AA39" s="80">
        <v>128.1971836380155</v>
      </c>
    </row>
    <row r="40" spans="1:27" x14ac:dyDescent="0.25">
      <c r="A40" s="93"/>
      <c r="B40" s="2" t="s">
        <v>70</v>
      </c>
      <c r="C40" s="80">
        <v>68.527369109907781</v>
      </c>
      <c r="D40" s="80">
        <v>151.69582218724037</v>
      </c>
      <c r="E40" s="80">
        <v>126.57128991337645</v>
      </c>
      <c r="F40" s="80">
        <v>56.278224660228481</v>
      </c>
      <c r="G40" s="80">
        <v>98.969566231393031</v>
      </c>
      <c r="H40" s="80">
        <v>72.960871414849251</v>
      </c>
      <c r="I40" s="80">
        <v>156.485267159561</v>
      </c>
      <c r="J40" s="80">
        <v>55.620552556540957</v>
      </c>
      <c r="K40" s="80">
        <v>24.757526399795218</v>
      </c>
      <c r="L40" s="80">
        <v>23.1417191880474</v>
      </c>
      <c r="M40" s="80">
        <v>49.484463977907531</v>
      </c>
      <c r="N40" s="80">
        <v>43.081268814623677</v>
      </c>
      <c r="O40" s="80">
        <v>29.62532599905553</v>
      </c>
      <c r="P40" s="80">
        <v>170.8606435571389</v>
      </c>
      <c r="Q40" s="80">
        <v>83.75939685845627</v>
      </c>
      <c r="R40" s="80">
        <v>139.04664920149824</v>
      </c>
      <c r="S40" s="80">
        <v>253.71605377040956</v>
      </c>
      <c r="T40" s="80">
        <v>366.23508167737577</v>
      </c>
      <c r="U40" s="80">
        <v>25.715507355127354</v>
      </c>
      <c r="V40" s="80">
        <v>70.155339910159682</v>
      </c>
      <c r="W40" s="80">
        <v>109.11787098695258</v>
      </c>
      <c r="X40" s="80">
        <v>123.32926170282083</v>
      </c>
      <c r="Y40" s="80">
        <v>98.815641861143831</v>
      </c>
      <c r="Z40" s="80">
        <v>81.483696899136348</v>
      </c>
      <c r="AA40" s="80">
        <v>24.234482873628394</v>
      </c>
    </row>
    <row r="41" spans="1:27" x14ac:dyDescent="0.25">
      <c r="A41" s="93"/>
      <c r="B41" s="2" t="s">
        <v>72</v>
      </c>
      <c r="C41" s="80">
        <v>87.257344434399016</v>
      </c>
      <c r="D41" s="80">
        <v>342.45829751496098</v>
      </c>
      <c r="E41" s="80">
        <v>414.37381999602343</v>
      </c>
      <c r="F41" s="80">
        <v>146.12149568611179</v>
      </c>
      <c r="G41" s="80">
        <v>79.870169450082898</v>
      </c>
      <c r="H41" s="80">
        <v>96.540873832960912</v>
      </c>
      <c r="I41" s="80">
        <v>222.45920093531601</v>
      </c>
      <c r="J41" s="80">
        <v>92.143204668961047</v>
      </c>
      <c r="K41" s="80">
        <v>25.715173220118732</v>
      </c>
      <c r="L41" s="80">
        <v>0</v>
      </c>
      <c r="M41" s="80">
        <v>44.496602200222</v>
      </c>
      <c r="N41" s="80">
        <v>25.164783082011262</v>
      </c>
      <c r="O41" s="80">
        <v>78.003323857179723</v>
      </c>
      <c r="P41" s="80">
        <v>97.839876156808032</v>
      </c>
      <c r="Q41" s="80">
        <v>41.178837097661983</v>
      </c>
      <c r="R41" s="80">
        <v>203.78164263182623</v>
      </c>
      <c r="S41" s="80">
        <v>247.6134151223869</v>
      </c>
      <c r="T41" s="80">
        <v>26.200100204127981</v>
      </c>
      <c r="U41" s="80">
        <v>18.437003581996571</v>
      </c>
      <c r="V41" s="80">
        <v>60.371746512777534</v>
      </c>
      <c r="W41" s="80">
        <v>124.19745049314194</v>
      </c>
      <c r="X41" s="80">
        <v>96.608472862959943</v>
      </c>
      <c r="Y41" s="80">
        <v>26.002430304003276</v>
      </c>
      <c r="Z41" s="80">
        <v>25.479511397842991</v>
      </c>
      <c r="AA41" s="80">
        <v>7.0650451922756234</v>
      </c>
    </row>
    <row r="42" spans="1:27" x14ac:dyDescent="0.25">
      <c r="A42" s="93"/>
      <c r="B42" s="2" t="s">
        <v>31</v>
      </c>
      <c r="C42" s="80">
        <v>0</v>
      </c>
      <c r="D42" s="80">
        <v>654.90203137523406</v>
      </c>
      <c r="E42" s="80">
        <v>2280.5310257797009</v>
      </c>
      <c r="F42" s="80">
        <v>667.75401440078861</v>
      </c>
      <c r="G42" s="80">
        <v>480.52687618293407</v>
      </c>
      <c r="H42" s="80">
        <v>70.819507911456355</v>
      </c>
      <c r="I42" s="80">
        <v>22.727861252579924</v>
      </c>
      <c r="J42" s="80">
        <v>110.72193638198956</v>
      </c>
      <c r="K42" s="80">
        <v>23.766168088012684</v>
      </c>
      <c r="L42" s="80">
        <v>39.353808043590838</v>
      </c>
      <c r="M42" s="80">
        <v>62.40992499422083</v>
      </c>
      <c r="N42" s="80">
        <v>24.07756130610942</v>
      </c>
      <c r="O42" s="80">
        <v>83.663260424011526</v>
      </c>
      <c r="P42" s="80">
        <v>420.9745913329358</v>
      </c>
      <c r="Q42" s="80">
        <v>3331.3815989864956</v>
      </c>
      <c r="R42" s="80">
        <v>67.145705442167284</v>
      </c>
      <c r="S42" s="80">
        <v>415.42155996714769</v>
      </c>
      <c r="T42" s="80">
        <v>566.25126903682144</v>
      </c>
      <c r="U42" s="80">
        <v>51.447981028400591</v>
      </c>
      <c r="V42" s="80">
        <v>69.832299533986813</v>
      </c>
      <c r="W42" s="80">
        <v>76.744466656401599</v>
      </c>
      <c r="X42" s="80">
        <v>78.268308217436669</v>
      </c>
      <c r="Y42" s="80">
        <v>156.12909378006867</v>
      </c>
      <c r="Z42" s="80">
        <v>129.98865954709612</v>
      </c>
      <c r="AA42" s="80">
        <v>46.01580563313744</v>
      </c>
    </row>
    <row r="43" spans="1:27" x14ac:dyDescent="0.25">
      <c r="A43" s="93"/>
      <c r="B43" s="2" t="s">
        <v>28</v>
      </c>
      <c r="C43" s="80">
        <v>197.5088175674413</v>
      </c>
      <c r="D43" s="80">
        <v>977.58983123015105</v>
      </c>
      <c r="E43" s="80">
        <v>2299.6396521157312</v>
      </c>
      <c r="F43" s="80">
        <v>221.81219468368289</v>
      </c>
      <c r="G43" s="80">
        <v>222.11605460432384</v>
      </c>
      <c r="H43" s="80">
        <v>18.851980883238017</v>
      </c>
      <c r="I43" s="80">
        <v>26.846093072578352</v>
      </c>
      <c r="J43" s="80">
        <v>97.971805956034274</v>
      </c>
      <c r="K43" s="80">
        <v>38.811645431463951</v>
      </c>
      <c r="L43" s="80">
        <v>54.666138603354966</v>
      </c>
      <c r="M43" s="80">
        <v>38.291610325960349</v>
      </c>
      <c r="N43" s="80">
        <v>0</v>
      </c>
      <c r="O43" s="80">
        <v>26.105070123966527</v>
      </c>
      <c r="P43" s="80">
        <v>87.355705585455851</v>
      </c>
      <c r="Q43" s="80">
        <v>48.556049255414443</v>
      </c>
      <c r="R43" s="80">
        <v>161.24093798996773</v>
      </c>
      <c r="S43" s="80">
        <v>61.171462411088399</v>
      </c>
      <c r="T43" s="80">
        <v>286.44229015558579</v>
      </c>
      <c r="U43" s="80">
        <v>260.71860152085287</v>
      </c>
      <c r="V43" s="80">
        <v>40.418663236924161</v>
      </c>
      <c r="W43" s="80">
        <v>64.749454983812299</v>
      </c>
      <c r="X43" s="80">
        <v>331.83037398430531</v>
      </c>
      <c r="Y43" s="80">
        <v>31.591357549399657</v>
      </c>
      <c r="Z43" s="80">
        <v>34.91219514681719</v>
      </c>
      <c r="AA43" s="80">
        <v>62.288598782553336</v>
      </c>
    </row>
    <row r="44" spans="1:27" x14ac:dyDescent="0.25">
      <c r="A44" s="93"/>
      <c r="B44" s="2" t="s">
        <v>27</v>
      </c>
      <c r="C44" s="80">
        <v>49.100396542877597</v>
      </c>
      <c r="D44" s="80">
        <v>899.22772437108927</v>
      </c>
      <c r="E44" s="80">
        <v>2894.2943397579152</v>
      </c>
      <c r="F44" s="80">
        <v>16.563261611790249</v>
      </c>
      <c r="G44" s="80">
        <v>2.4994431427772836</v>
      </c>
      <c r="H44" s="80">
        <v>14.478111161098539</v>
      </c>
      <c r="I44" s="80">
        <v>21.94230132589162</v>
      </c>
      <c r="J44" s="80">
        <v>79.224967622687231</v>
      </c>
      <c r="K44" s="80">
        <v>43.334873123229954</v>
      </c>
      <c r="L44" s="80">
        <v>0.50619462500514956</v>
      </c>
      <c r="M44" s="80">
        <v>30.466301511462753</v>
      </c>
      <c r="N44" s="80">
        <v>4.4398491082488398</v>
      </c>
      <c r="O44" s="80">
        <v>413.08291199039064</v>
      </c>
      <c r="P44" s="80">
        <v>419.85666649530663</v>
      </c>
      <c r="Q44" s="80">
        <v>55.293906343709196</v>
      </c>
      <c r="R44" s="80">
        <v>109.58548072914832</v>
      </c>
      <c r="S44" s="80">
        <v>781.69887308557918</v>
      </c>
      <c r="T44" s="80">
        <v>776.4132909946469</v>
      </c>
      <c r="U44" s="80">
        <v>49.024993469030996</v>
      </c>
      <c r="V44" s="80">
        <v>77.90829885691781</v>
      </c>
      <c r="W44" s="80">
        <v>18.830618585820545</v>
      </c>
      <c r="X44" s="80">
        <v>68.799669098542822</v>
      </c>
      <c r="Y44" s="80">
        <v>98.970535966728363</v>
      </c>
      <c r="Z44" s="80">
        <v>32.173595510358091</v>
      </c>
      <c r="AA44" s="80">
        <v>27.312348729318941</v>
      </c>
    </row>
    <row r="45" spans="1:27" x14ac:dyDescent="0.25">
      <c r="A45" s="93"/>
      <c r="B45" s="2" t="s">
        <v>59</v>
      </c>
      <c r="C45" s="80">
        <v>40.408173805979288</v>
      </c>
      <c r="D45" s="80">
        <v>199.60454033777663</v>
      </c>
      <c r="E45" s="80">
        <v>152.00685529080334</v>
      </c>
      <c r="F45" s="80">
        <v>71.659022287782051</v>
      </c>
      <c r="G45" s="80">
        <v>188.7392064756354</v>
      </c>
      <c r="H45" s="80">
        <v>28.590667133911602</v>
      </c>
      <c r="I45" s="80">
        <v>56.926836593990195</v>
      </c>
      <c r="J45" s="80">
        <v>38.30512618957659</v>
      </c>
      <c r="K45" s="80">
        <v>13.380187413205432</v>
      </c>
      <c r="L45" s="80">
        <v>0</v>
      </c>
      <c r="M45" s="80">
        <v>19.051278348840775</v>
      </c>
      <c r="N45" s="80">
        <v>7.0271189571982697</v>
      </c>
      <c r="O45" s="80">
        <v>46.666752664411831</v>
      </c>
      <c r="P45" s="80">
        <v>180.26423645713851</v>
      </c>
      <c r="Q45" s="80">
        <v>23.269440699990028</v>
      </c>
      <c r="R45" s="80">
        <v>82.776345701615256</v>
      </c>
      <c r="S45" s="80">
        <v>224.75262192249605</v>
      </c>
      <c r="T45" s="80">
        <v>105.48588192054065</v>
      </c>
      <c r="U45" s="80">
        <v>20.631348841160396</v>
      </c>
      <c r="V45" s="80">
        <v>30.085864121907711</v>
      </c>
      <c r="W45" s="80">
        <v>62.03953951627679</v>
      </c>
      <c r="X45" s="80">
        <v>60.442511759662899</v>
      </c>
      <c r="Y45" s="80">
        <v>63.693181162928688</v>
      </c>
      <c r="Z45" s="80">
        <v>22.268637771847015</v>
      </c>
      <c r="AA45" s="80">
        <v>15.07345829303272</v>
      </c>
    </row>
    <row r="46" spans="1:27" x14ac:dyDescent="0.25">
      <c r="A46" s="93"/>
      <c r="B46" s="2" t="s">
        <v>30</v>
      </c>
      <c r="C46" s="80">
        <v>78.418160164023746</v>
      </c>
      <c r="D46" s="80">
        <v>301.41312646515905</v>
      </c>
      <c r="E46" s="80">
        <v>233.98837683432467</v>
      </c>
      <c r="F46" s="80">
        <v>95.894891711034788</v>
      </c>
      <c r="G46" s="80">
        <v>218.91965683272727</v>
      </c>
      <c r="H46" s="80">
        <v>78.766392720952211</v>
      </c>
      <c r="I46" s="80">
        <v>84.439871567808538</v>
      </c>
      <c r="J46" s="80">
        <v>54.706027038903301</v>
      </c>
      <c r="K46" s="80">
        <v>24.872061363087507</v>
      </c>
      <c r="L46" s="80">
        <v>12.592612657829989</v>
      </c>
      <c r="M46" s="80">
        <v>10.987166875738895</v>
      </c>
      <c r="N46" s="80">
        <v>15.988797771985968</v>
      </c>
      <c r="O46" s="80">
        <v>43.610112643304269</v>
      </c>
      <c r="P46" s="80">
        <v>82.1220510324613</v>
      </c>
      <c r="Q46" s="80">
        <v>40.276571127924612</v>
      </c>
      <c r="R46" s="80">
        <v>74.962078067539153</v>
      </c>
      <c r="S46" s="80">
        <v>128.00132166100639</v>
      </c>
      <c r="T46" s="80">
        <v>28.909409264302688</v>
      </c>
      <c r="U46" s="80">
        <v>15.512395407115855</v>
      </c>
      <c r="V46" s="80">
        <v>34.581963161175231</v>
      </c>
      <c r="W46" s="80">
        <v>38.770514096474159</v>
      </c>
      <c r="X46" s="80">
        <v>73.765582353074336</v>
      </c>
      <c r="Y46" s="80">
        <v>25.534986591864918</v>
      </c>
      <c r="Z46" s="80">
        <v>19.349040326401809</v>
      </c>
      <c r="AA46" s="80">
        <v>0</v>
      </c>
    </row>
    <row r="47" spans="1:27" x14ac:dyDescent="0.25">
      <c r="A47" s="93"/>
      <c r="B47" s="2" t="s">
        <v>33</v>
      </c>
      <c r="C47" s="80">
        <v>71.5494981278257</v>
      </c>
      <c r="D47" s="80">
        <v>260.76350077907608</v>
      </c>
      <c r="E47" s="80">
        <v>280.29587111787424</v>
      </c>
      <c r="F47" s="80">
        <v>81.073670300627668</v>
      </c>
      <c r="G47" s="80">
        <v>180.89646725216591</v>
      </c>
      <c r="H47" s="80">
        <v>57.91479758764487</v>
      </c>
      <c r="I47" s="80">
        <v>93.229558269218586</v>
      </c>
      <c r="J47" s="80">
        <v>56.503956580462713</v>
      </c>
      <c r="K47" s="80">
        <v>25.051430963023236</v>
      </c>
      <c r="L47" s="80">
        <v>0</v>
      </c>
      <c r="M47" s="80">
        <v>0</v>
      </c>
      <c r="N47" s="80">
        <v>0</v>
      </c>
      <c r="O47" s="80">
        <v>12.018931384039286</v>
      </c>
      <c r="P47" s="80">
        <v>30.534877367404317</v>
      </c>
      <c r="Q47" s="80">
        <v>13.004305401146263</v>
      </c>
      <c r="R47" s="80">
        <v>71.585147044807258</v>
      </c>
      <c r="S47" s="80">
        <v>53.962364053989432</v>
      </c>
      <c r="T47" s="80">
        <v>35.544593052665988</v>
      </c>
      <c r="U47" s="80">
        <v>0</v>
      </c>
      <c r="V47" s="80">
        <v>35.261998409525653</v>
      </c>
      <c r="W47" s="80">
        <v>53.100432674301409</v>
      </c>
      <c r="X47" s="80">
        <v>51.322033164267168</v>
      </c>
      <c r="Y47" s="80">
        <v>24.022765853113917</v>
      </c>
      <c r="Z47" s="80">
        <v>11.404468334750231</v>
      </c>
      <c r="AA47" s="80">
        <v>0</v>
      </c>
    </row>
    <row r="48" spans="1:27" x14ac:dyDescent="0.25">
      <c r="A48" s="93"/>
      <c r="B48" s="2" t="s">
        <v>29</v>
      </c>
      <c r="C48" s="80">
        <v>14.659595599524872</v>
      </c>
      <c r="D48" s="80">
        <v>46.561666439649272</v>
      </c>
      <c r="E48" s="80">
        <v>43.203837852999186</v>
      </c>
      <c r="F48" s="80">
        <v>14.557663201727092</v>
      </c>
      <c r="G48" s="80">
        <v>90.369704580637233</v>
      </c>
      <c r="H48" s="80">
        <v>7.6060190264506407</v>
      </c>
      <c r="I48" s="80">
        <v>23.418148059430301</v>
      </c>
      <c r="J48" s="80">
        <v>13.531111689287261</v>
      </c>
      <c r="K48" s="80">
        <v>5.8052597332531155</v>
      </c>
      <c r="L48" s="80">
        <v>0</v>
      </c>
      <c r="M48" s="80">
        <v>67.143546887832002</v>
      </c>
      <c r="N48" s="80">
        <v>0</v>
      </c>
      <c r="O48" s="80">
        <v>46.829910778225958</v>
      </c>
      <c r="P48" s="80">
        <v>31.051788260106306</v>
      </c>
      <c r="Q48" s="80">
        <v>23.902005417148047</v>
      </c>
      <c r="R48" s="80">
        <v>40.625378177430314</v>
      </c>
      <c r="S48" s="80">
        <v>166.01271757669093</v>
      </c>
      <c r="T48" s="80">
        <v>27.523879723354959</v>
      </c>
      <c r="U48" s="80">
        <v>34.888182242924493</v>
      </c>
      <c r="V48" s="80">
        <v>20.283813699572296</v>
      </c>
      <c r="W48" s="80">
        <v>18.475918342133852</v>
      </c>
      <c r="X48" s="80">
        <v>32.739531463926703</v>
      </c>
      <c r="Y48" s="80">
        <v>21.561676629180806</v>
      </c>
      <c r="Z48" s="80">
        <v>20.976135138476497</v>
      </c>
      <c r="AA48" s="80">
        <v>13.939565753927226</v>
      </c>
    </row>
    <row r="49" spans="1:27" x14ac:dyDescent="0.25">
      <c r="A49" s="93"/>
      <c r="B49" s="2" t="s">
        <v>74</v>
      </c>
      <c r="C49" s="80">
        <v>50.054301549447544</v>
      </c>
      <c r="D49" s="80">
        <v>473.34332209219241</v>
      </c>
      <c r="E49" s="80">
        <v>596.46143014004053</v>
      </c>
      <c r="F49" s="80">
        <v>0</v>
      </c>
      <c r="G49" s="80">
        <v>0</v>
      </c>
      <c r="H49" s="80">
        <v>0</v>
      </c>
      <c r="I49" s="80">
        <v>15.978474413290392</v>
      </c>
      <c r="J49" s="80">
        <v>150.68467057612821</v>
      </c>
      <c r="K49" s="80">
        <v>31.640123929754438</v>
      </c>
      <c r="L49" s="80">
        <v>0</v>
      </c>
      <c r="M49" s="80">
        <v>40.87744498035039</v>
      </c>
      <c r="N49" s="80">
        <v>0</v>
      </c>
      <c r="O49" s="80">
        <v>0</v>
      </c>
      <c r="P49" s="80">
        <v>0</v>
      </c>
      <c r="Q49" s="80">
        <v>0</v>
      </c>
      <c r="R49" s="80">
        <v>0</v>
      </c>
      <c r="S49" s="80">
        <v>57.908489434759261</v>
      </c>
      <c r="T49" s="80">
        <v>390.77722751441519</v>
      </c>
      <c r="U49" s="80">
        <v>242.28878847207193</v>
      </c>
      <c r="V49" s="80">
        <v>18.225326685828446</v>
      </c>
      <c r="W49" s="80">
        <v>55.762474461008438</v>
      </c>
      <c r="X49" s="80">
        <v>0</v>
      </c>
      <c r="Y49" s="80">
        <v>0</v>
      </c>
      <c r="Z49" s="80">
        <v>16.517488566914164</v>
      </c>
      <c r="AA49" s="80">
        <v>0</v>
      </c>
    </row>
    <row r="50" spans="1:27" x14ac:dyDescent="0.25">
      <c r="A50" s="93"/>
      <c r="B50" s="2" t="s">
        <v>26</v>
      </c>
      <c r="C50" s="80">
        <v>5.6584174767693751</v>
      </c>
      <c r="D50" s="80">
        <v>7.2780346924268366</v>
      </c>
      <c r="E50" s="80">
        <v>5.4689588131752709</v>
      </c>
      <c r="F50" s="80">
        <v>5.2242991372223626</v>
      </c>
      <c r="G50" s="80">
        <v>22.751695775374028</v>
      </c>
      <c r="H50" s="80">
        <v>2.4522108993037985</v>
      </c>
      <c r="I50" s="80">
        <v>4.4382829206781036</v>
      </c>
      <c r="J50" s="80">
        <v>0</v>
      </c>
      <c r="K50" s="80">
        <v>0</v>
      </c>
      <c r="L50" s="80">
        <v>0</v>
      </c>
      <c r="M50" s="80">
        <v>6.3985127293402027</v>
      </c>
      <c r="N50" s="80">
        <v>0</v>
      </c>
      <c r="O50" s="80">
        <v>3.8810693739820734</v>
      </c>
      <c r="P50" s="80">
        <v>0</v>
      </c>
      <c r="Q50" s="80">
        <v>0</v>
      </c>
      <c r="R50" s="80">
        <v>8.2104894656332519</v>
      </c>
      <c r="S50" s="80">
        <v>0</v>
      </c>
      <c r="T50" s="80">
        <v>0</v>
      </c>
      <c r="U50" s="80">
        <v>1.4543189251178661</v>
      </c>
      <c r="V50" s="80">
        <v>3.8794678358802419</v>
      </c>
      <c r="W50" s="80">
        <v>0</v>
      </c>
      <c r="X50" s="80">
        <v>5.7166873529119382</v>
      </c>
      <c r="Y50" s="80">
        <v>2.6118465427616266</v>
      </c>
      <c r="Z50" s="80">
        <v>0</v>
      </c>
      <c r="AA50" s="80">
        <v>0</v>
      </c>
    </row>
    <row r="51" spans="1:27" x14ac:dyDescent="0.25">
      <c r="A51" s="93"/>
      <c r="B51" s="2" t="s">
        <v>65</v>
      </c>
      <c r="C51" s="80">
        <v>667.20474660038769</v>
      </c>
      <c r="D51" s="80">
        <v>1073.2211371922383</v>
      </c>
      <c r="E51" s="80">
        <v>5193.0340724716061</v>
      </c>
      <c r="F51" s="80">
        <v>0</v>
      </c>
      <c r="G51" s="80">
        <v>0</v>
      </c>
      <c r="H51" s="80">
        <v>0</v>
      </c>
      <c r="I51" s="80">
        <v>0</v>
      </c>
      <c r="J51" s="80">
        <v>0</v>
      </c>
      <c r="K51" s="80">
        <v>0</v>
      </c>
      <c r="L51" s="80">
        <v>0</v>
      </c>
      <c r="M51" s="80">
        <v>0</v>
      </c>
      <c r="N51" s="80">
        <v>0</v>
      </c>
      <c r="O51" s="80">
        <v>371.65102621541439</v>
      </c>
      <c r="P51" s="80">
        <v>1972.9979221593594</v>
      </c>
      <c r="Q51" s="80">
        <v>0</v>
      </c>
      <c r="R51" s="80">
        <v>230.37906626181868</v>
      </c>
      <c r="S51" s="80">
        <v>771.48167659764817</v>
      </c>
      <c r="T51" s="80">
        <v>1213.2698127324129</v>
      </c>
      <c r="U51" s="80">
        <v>0</v>
      </c>
      <c r="V51" s="80">
        <v>454.5031871016123</v>
      </c>
      <c r="W51" s="80">
        <v>0</v>
      </c>
      <c r="X51" s="80">
        <v>383.33285881613472</v>
      </c>
      <c r="Y51" s="80">
        <v>0</v>
      </c>
      <c r="Z51" s="80">
        <v>0</v>
      </c>
      <c r="AA51" s="80">
        <v>0</v>
      </c>
    </row>
    <row r="52" spans="1:27" x14ac:dyDescent="0.25">
      <c r="A52" s="81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x14ac:dyDescent="0.25">
      <c r="A53" s="93" t="s">
        <v>507</v>
      </c>
      <c r="B53" s="2" t="s">
        <v>169</v>
      </c>
      <c r="C53" s="80">
        <v>159.23256702143684</v>
      </c>
      <c r="D53" s="80">
        <v>400.35840531363897</v>
      </c>
      <c r="E53" s="80">
        <v>653.41195311931278</v>
      </c>
      <c r="F53" s="80">
        <v>1836.1760798910584</v>
      </c>
      <c r="G53" s="80">
        <v>1373.555920840148</v>
      </c>
      <c r="H53" s="80">
        <v>997.83116475693191</v>
      </c>
      <c r="I53" s="80">
        <v>1360.1609847713514</v>
      </c>
      <c r="J53" s="80">
        <v>871.91526255231042</v>
      </c>
      <c r="K53" s="80">
        <v>55.804850566448692</v>
      </c>
      <c r="L53" s="80">
        <v>61.069910889169584</v>
      </c>
      <c r="M53" s="80">
        <v>322.98472900975548</v>
      </c>
      <c r="N53" s="80">
        <v>512.40244957716186</v>
      </c>
      <c r="O53" s="80">
        <v>150.92496685287577</v>
      </c>
      <c r="P53" s="80">
        <v>1608.6577484056231</v>
      </c>
      <c r="Q53" s="80">
        <v>1320.0135603600056</v>
      </c>
      <c r="R53" s="80">
        <v>274.24890898056918</v>
      </c>
      <c r="S53" s="80">
        <v>927.7104469600838</v>
      </c>
      <c r="T53" s="80">
        <v>889.04523963069641</v>
      </c>
      <c r="U53" s="80">
        <v>68.073090213783672</v>
      </c>
      <c r="V53" s="80">
        <v>85.432613153128841</v>
      </c>
      <c r="W53" s="80">
        <v>103.53247346294567</v>
      </c>
      <c r="X53" s="80">
        <v>367.89743722404353</v>
      </c>
      <c r="Y53" s="80">
        <v>108.09503355032966</v>
      </c>
      <c r="Z53" s="80">
        <v>488.86058932979427</v>
      </c>
      <c r="AA53" s="80">
        <v>367.23777535679318</v>
      </c>
    </row>
    <row r="54" spans="1:27" x14ac:dyDescent="0.25">
      <c r="A54" s="93"/>
      <c r="B54" s="2" t="s">
        <v>513</v>
      </c>
      <c r="C54" s="80">
        <v>87.801885095894477</v>
      </c>
      <c r="D54" s="80">
        <v>493.63070072012709</v>
      </c>
      <c r="E54" s="80">
        <v>1140.4586154182136</v>
      </c>
      <c r="F54" s="80">
        <v>1192.0823874137197</v>
      </c>
      <c r="G54" s="80">
        <v>498.85116191804684</v>
      </c>
      <c r="H54" s="80">
        <v>386.3834730561241</v>
      </c>
      <c r="I54" s="80">
        <v>1106.0629509101907</v>
      </c>
      <c r="J54" s="80">
        <v>45.811690969197336</v>
      </c>
      <c r="K54" s="80">
        <v>30.217654566870312</v>
      </c>
      <c r="L54" s="80">
        <v>23.32755592651564</v>
      </c>
      <c r="M54" s="80">
        <v>132.16792376951082</v>
      </c>
      <c r="N54" s="80">
        <v>109.65408743597669</v>
      </c>
      <c r="O54" s="80">
        <v>590.03774906574233</v>
      </c>
      <c r="P54" s="80">
        <v>570.63066498423098</v>
      </c>
      <c r="Q54" s="80">
        <v>511.89265444047118</v>
      </c>
      <c r="R54" s="80">
        <v>135.18671755626809</v>
      </c>
      <c r="S54" s="80">
        <v>509.81143010498215</v>
      </c>
      <c r="T54" s="80">
        <v>267.71840434431914</v>
      </c>
      <c r="U54" s="80">
        <v>32.646097105330554</v>
      </c>
      <c r="V54" s="80">
        <v>56.522566220642844</v>
      </c>
      <c r="W54" s="80">
        <v>97.730177150147028</v>
      </c>
      <c r="X54" s="80">
        <v>204.03312315247121</v>
      </c>
      <c r="Y54" s="80">
        <v>74.716481891122925</v>
      </c>
      <c r="Z54" s="80">
        <v>396.66959563169166</v>
      </c>
      <c r="AA54" s="80">
        <v>245.28150279503157</v>
      </c>
    </row>
    <row r="55" spans="1:27" x14ac:dyDescent="0.25">
      <c r="A55" s="93"/>
      <c r="B55" s="2" t="s">
        <v>171</v>
      </c>
      <c r="C55" s="80">
        <v>44.258424257103762</v>
      </c>
      <c r="D55" s="80">
        <v>89.326863587552552</v>
      </c>
      <c r="E55" s="80">
        <v>34.796534905729054</v>
      </c>
      <c r="F55" s="80">
        <v>389.95034295677482</v>
      </c>
      <c r="G55" s="80">
        <v>217.25825166318313</v>
      </c>
      <c r="H55" s="80">
        <v>646.81842042323728</v>
      </c>
      <c r="I55" s="80">
        <v>413.44089086928432</v>
      </c>
      <c r="J55" s="80">
        <v>373.4503650202048</v>
      </c>
      <c r="K55" s="80">
        <v>65.259087044796232</v>
      </c>
      <c r="L55" s="80">
        <v>120.71803422313539</v>
      </c>
      <c r="M55" s="80">
        <v>334.11679737598485</v>
      </c>
      <c r="N55" s="80">
        <v>830.61304931905761</v>
      </c>
      <c r="O55" s="80">
        <v>32.470925109445112</v>
      </c>
      <c r="P55" s="80">
        <v>669.48755763895599</v>
      </c>
      <c r="Q55" s="80">
        <v>333.90199359163631</v>
      </c>
      <c r="R55" s="80">
        <v>55.063266428593906</v>
      </c>
      <c r="S55" s="80">
        <v>109.09297044064125</v>
      </c>
      <c r="T55" s="80">
        <v>238.10812414538702</v>
      </c>
      <c r="U55" s="80">
        <v>23.154948752246234</v>
      </c>
      <c r="V55" s="80">
        <v>19.814786568483932</v>
      </c>
      <c r="W55" s="80">
        <v>48.41897123679243</v>
      </c>
      <c r="X55" s="80">
        <v>69.04862219755023</v>
      </c>
      <c r="Y55" s="80">
        <v>17.876827822238162</v>
      </c>
      <c r="Z55" s="80">
        <v>75.502384382105433</v>
      </c>
      <c r="AA55" s="80">
        <v>40.455217342633397</v>
      </c>
    </row>
    <row r="56" spans="1:27" x14ac:dyDescent="0.25">
      <c r="A56" s="93"/>
      <c r="B56" s="2" t="s">
        <v>168</v>
      </c>
      <c r="C56" s="80">
        <v>29.984690298639489</v>
      </c>
      <c r="D56" s="80">
        <v>104.46245492772999</v>
      </c>
      <c r="E56" s="80">
        <v>206.51961854844583</v>
      </c>
      <c r="F56" s="80">
        <v>213.09999569143736</v>
      </c>
      <c r="G56" s="80">
        <v>168.60722108593095</v>
      </c>
      <c r="H56" s="80">
        <v>42.972911690433513</v>
      </c>
      <c r="I56" s="80">
        <v>1116.7289636691085</v>
      </c>
      <c r="J56" s="80">
        <v>265.21065234425708</v>
      </c>
      <c r="K56" s="80">
        <v>6.5222264312650768</v>
      </c>
      <c r="L56" s="80">
        <v>7.9438933486040932</v>
      </c>
      <c r="M56" s="80">
        <v>26.539005731479836</v>
      </c>
      <c r="N56" s="80">
        <v>7.2122097332654551</v>
      </c>
      <c r="O56" s="80">
        <v>15.021200568675649</v>
      </c>
      <c r="P56" s="80">
        <v>117.21801056514967</v>
      </c>
      <c r="Q56" s="80">
        <v>62.530756864932243</v>
      </c>
      <c r="R56" s="80">
        <v>65.722335791767577</v>
      </c>
      <c r="S56" s="80">
        <v>112.4783409623094</v>
      </c>
      <c r="T56" s="80">
        <v>109.11006795171328</v>
      </c>
      <c r="U56" s="80">
        <v>4.1412590526274755</v>
      </c>
      <c r="V56" s="80">
        <v>28.338255089222304</v>
      </c>
      <c r="W56" s="80">
        <v>34.885821670551493</v>
      </c>
      <c r="X56" s="80">
        <v>125.70988255754705</v>
      </c>
      <c r="Y56" s="80">
        <v>18.714866184933619</v>
      </c>
      <c r="Z56" s="80">
        <v>91.742502075749073</v>
      </c>
      <c r="AA56" s="80">
        <v>78.982905656153093</v>
      </c>
    </row>
    <row r="57" spans="1:27" x14ac:dyDescent="0.25">
      <c r="A57" s="93"/>
      <c r="B57" s="2" t="s">
        <v>170</v>
      </c>
      <c r="C57" s="80">
        <v>28.102439666754091</v>
      </c>
      <c r="D57" s="80">
        <v>151.79620072069886</v>
      </c>
      <c r="E57" s="80">
        <v>187.96534905729055</v>
      </c>
      <c r="F57" s="80">
        <v>230.48817251457265</v>
      </c>
      <c r="G57" s="80">
        <v>53.698068103907858</v>
      </c>
      <c r="H57" s="80">
        <v>14.113347849180144</v>
      </c>
      <c r="I57" s="80">
        <v>423.37382960015731</v>
      </c>
      <c r="J57" s="80">
        <v>101.50809675967996</v>
      </c>
      <c r="K57" s="80">
        <v>11.930565215129912</v>
      </c>
      <c r="L57" s="80">
        <v>6.0534279012416912</v>
      </c>
      <c r="M57" s="80">
        <v>16.388609771134323</v>
      </c>
      <c r="N57" s="80">
        <v>10.659728726222175</v>
      </c>
      <c r="O57" s="80">
        <v>15.154880787323016</v>
      </c>
      <c r="P57" s="80">
        <v>20.401242122694178</v>
      </c>
      <c r="Q57" s="80">
        <v>12.608947650448915</v>
      </c>
      <c r="R57" s="80">
        <v>12.108581498478657</v>
      </c>
      <c r="S57" s="80">
        <v>50.685418606614796</v>
      </c>
      <c r="T57" s="80">
        <v>49.080946720405535</v>
      </c>
      <c r="U57" s="80">
        <v>5.4937738537698664</v>
      </c>
      <c r="V57" s="80">
        <v>25.934844319460105</v>
      </c>
      <c r="W57" s="80">
        <v>29.349533211634743</v>
      </c>
      <c r="X57" s="80">
        <v>120.43857452465461</v>
      </c>
      <c r="Y57" s="80">
        <v>35.455774709868933</v>
      </c>
      <c r="Z57" s="80">
        <v>151.11335094646486</v>
      </c>
      <c r="AA57" s="80">
        <v>165.37374948120396</v>
      </c>
    </row>
    <row r="58" spans="1:27" x14ac:dyDescent="0.25">
      <c r="A58" s="93"/>
      <c r="B58" s="2" t="s">
        <v>164</v>
      </c>
      <c r="C58" s="80">
        <v>10.228354208927632</v>
      </c>
      <c r="D58" s="80">
        <v>57.689074813392516</v>
      </c>
      <c r="E58" s="80">
        <v>68.090558346072655</v>
      </c>
      <c r="F58" s="80">
        <v>238.49783853774946</v>
      </c>
      <c r="G58" s="80">
        <v>23.328163681838536</v>
      </c>
      <c r="H58" s="80">
        <v>196.65503949407824</v>
      </c>
      <c r="I58" s="80">
        <v>32.17809154679906</v>
      </c>
      <c r="J58" s="80">
        <v>37.9789928956219</v>
      </c>
      <c r="K58" s="80">
        <v>6.2138360495468277</v>
      </c>
      <c r="L58" s="80">
        <v>2.1779737341487673</v>
      </c>
      <c r="M58" s="80">
        <v>9.7732016369024688</v>
      </c>
      <c r="N58" s="80">
        <v>15.500045392333405</v>
      </c>
      <c r="O58" s="80">
        <v>9.2952312032801565</v>
      </c>
      <c r="P58" s="80">
        <v>48.368770158853586</v>
      </c>
      <c r="Q58" s="80">
        <v>28.739214592697092</v>
      </c>
      <c r="R58" s="80">
        <v>8.9032795591117804</v>
      </c>
      <c r="S58" s="80">
        <v>68.413026303218984</v>
      </c>
      <c r="T58" s="80">
        <v>24.32203152213533</v>
      </c>
      <c r="U58" s="80">
        <v>4.7220294314545761</v>
      </c>
      <c r="V58" s="80">
        <v>5.4414476512786063</v>
      </c>
      <c r="W58" s="80">
        <v>6.2511845662243184</v>
      </c>
      <c r="X58" s="80">
        <v>34.214733072708221</v>
      </c>
      <c r="Y58" s="80">
        <v>10.239160658904684</v>
      </c>
      <c r="Z58" s="80">
        <v>45.68005197781855</v>
      </c>
      <c r="AA58" s="80">
        <v>42.854327108086075</v>
      </c>
    </row>
    <row r="59" spans="1:27" x14ac:dyDescent="0.25">
      <c r="A59" s="93"/>
      <c r="B59" s="2" t="s">
        <v>165</v>
      </c>
      <c r="C59" s="80">
        <v>15.309701360509726</v>
      </c>
      <c r="D59" s="80">
        <v>33.736301060463454</v>
      </c>
      <c r="E59" s="80">
        <v>57.677804469680424</v>
      </c>
      <c r="F59" s="80">
        <v>41.626074898760805</v>
      </c>
      <c r="G59" s="80">
        <v>67.628110875632913</v>
      </c>
      <c r="H59" s="80">
        <v>29.919520914933202</v>
      </c>
      <c r="I59" s="80">
        <v>173.2926984540712</v>
      </c>
      <c r="J59" s="80">
        <v>143.14902198149952</v>
      </c>
      <c r="K59" s="80">
        <v>8.5382710162291602</v>
      </c>
      <c r="L59" s="80">
        <v>1.7526190084922268</v>
      </c>
      <c r="M59" s="80">
        <v>14.633205419726309</v>
      </c>
      <c r="N59" s="80">
        <v>6.0860201955662605</v>
      </c>
      <c r="O59" s="80">
        <v>6.6661869032152969</v>
      </c>
      <c r="P59" s="80">
        <v>13.033026521099778</v>
      </c>
      <c r="Q59" s="80">
        <v>10.979517294926895</v>
      </c>
      <c r="R59" s="80">
        <v>11.435377117646635</v>
      </c>
      <c r="S59" s="80">
        <v>8.7567722275936237</v>
      </c>
      <c r="T59" s="80">
        <v>21.870266414273967</v>
      </c>
      <c r="U59" s="80">
        <v>2.9901826261233131</v>
      </c>
      <c r="V59" s="80">
        <v>8.1150457755500245</v>
      </c>
      <c r="W59" s="80">
        <v>17.778191567772705</v>
      </c>
      <c r="X59" s="80">
        <v>38.031448462574033</v>
      </c>
      <c r="Y59" s="80">
        <v>6.0926580491698159</v>
      </c>
      <c r="Z59" s="80">
        <v>14.776618715437378</v>
      </c>
      <c r="AA59" s="80">
        <v>46.063823187441663</v>
      </c>
    </row>
    <row r="60" spans="1:27" x14ac:dyDescent="0.25">
      <c r="A60" s="93"/>
      <c r="B60" s="2" t="s">
        <v>167</v>
      </c>
      <c r="C60" s="80">
        <v>0</v>
      </c>
      <c r="D60" s="80">
        <v>23.266611697462</v>
      </c>
      <c r="E60" s="80">
        <v>28.477833588119676</v>
      </c>
      <c r="F60" s="80">
        <v>219.66935114627347</v>
      </c>
      <c r="G60" s="80">
        <v>17.091976162474605</v>
      </c>
      <c r="H60" s="80">
        <v>54.158759050402708</v>
      </c>
      <c r="I60" s="80">
        <v>73.899006406038112</v>
      </c>
      <c r="J60" s="80">
        <v>57.398078215412752</v>
      </c>
      <c r="K60" s="80">
        <v>0</v>
      </c>
      <c r="L60" s="80">
        <v>0.44504707406656546</v>
      </c>
      <c r="M60" s="80">
        <v>5.7933179421123979</v>
      </c>
      <c r="N60" s="80">
        <v>4.9690240418482832</v>
      </c>
      <c r="O60" s="80">
        <v>7.3435000110286186</v>
      </c>
      <c r="P60" s="80">
        <v>23.699112815343291</v>
      </c>
      <c r="Q60" s="80">
        <v>23.566593396979542</v>
      </c>
      <c r="R60" s="80">
        <v>6.4651880177201342</v>
      </c>
      <c r="S60" s="80">
        <v>28.232563062436299</v>
      </c>
      <c r="T60" s="80">
        <v>10.478687575354282</v>
      </c>
      <c r="U60" s="80">
        <v>3.2073174974865983</v>
      </c>
      <c r="V60" s="80">
        <v>6.6352987525983922</v>
      </c>
      <c r="W60" s="80">
        <v>1.8675968074624072</v>
      </c>
      <c r="X60" s="80">
        <v>12.022653478077318</v>
      </c>
      <c r="Y60" s="80">
        <v>6.7201938847427174</v>
      </c>
      <c r="Z60" s="80">
        <v>15.17790069333264</v>
      </c>
      <c r="AA60" s="80">
        <v>25.121975730990204</v>
      </c>
    </row>
    <row r="61" spans="1:27" x14ac:dyDescent="0.25">
      <c r="A61" s="93"/>
      <c r="B61" s="2" t="s">
        <v>166</v>
      </c>
      <c r="C61" s="80">
        <v>5.2272580532786366</v>
      </c>
      <c r="D61" s="80">
        <v>92.105819912194121</v>
      </c>
      <c r="E61" s="80">
        <v>101.64082405183082</v>
      </c>
      <c r="F61" s="80">
        <v>2.4353342815836019</v>
      </c>
      <c r="G61" s="80">
        <v>0</v>
      </c>
      <c r="H61" s="80">
        <v>0</v>
      </c>
      <c r="I61" s="80">
        <v>0</v>
      </c>
      <c r="J61" s="80">
        <v>0</v>
      </c>
      <c r="K61" s="80">
        <v>2.2139667702459436</v>
      </c>
      <c r="L61" s="80">
        <v>0.96492507209122602</v>
      </c>
      <c r="M61" s="80">
        <v>2.9837038149276705</v>
      </c>
      <c r="N61" s="80">
        <v>1.7927098763374936</v>
      </c>
      <c r="O61" s="80">
        <v>3.1414851382130919</v>
      </c>
      <c r="P61" s="80">
        <v>8.8339359094384502</v>
      </c>
      <c r="Q61" s="80">
        <v>0</v>
      </c>
      <c r="R61" s="80">
        <v>0.60649043318200135</v>
      </c>
      <c r="S61" s="80">
        <v>3.5082586787778891</v>
      </c>
      <c r="T61" s="80">
        <v>4.8252823931314071</v>
      </c>
      <c r="U61" s="80">
        <v>0.3191621000761542</v>
      </c>
      <c r="V61" s="80">
        <v>0</v>
      </c>
      <c r="W61" s="80">
        <v>0</v>
      </c>
      <c r="X61" s="80">
        <v>0</v>
      </c>
      <c r="Y61" s="80">
        <v>0</v>
      </c>
      <c r="Z61" s="80">
        <v>2.9175560275208623</v>
      </c>
      <c r="AA61" s="80">
        <v>5.4392030560263098</v>
      </c>
    </row>
    <row r="62" spans="1:27" x14ac:dyDescent="0.25">
      <c r="A62" s="81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x14ac:dyDescent="0.25">
      <c r="A63" s="93" t="s">
        <v>508</v>
      </c>
      <c r="B63" s="2" t="s">
        <v>158</v>
      </c>
      <c r="C63" s="80">
        <v>97.488528878299107</v>
      </c>
      <c r="D63" s="80">
        <v>272.65863977752679</v>
      </c>
      <c r="E63" s="80">
        <v>365.07150794645173</v>
      </c>
      <c r="F63" s="80">
        <v>165.0168858669096</v>
      </c>
      <c r="G63" s="80">
        <v>242.27820521857112</v>
      </c>
      <c r="H63" s="80">
        <v>242.9984582679383</v>
      </c>
      <c r="I63" s="80">
        <v>81.99290504321003</v>
      </c>
      <c r="J63" s="80">
        <v>61.012456983634898</v>
      </c>
      <c r="K63" s="80">
        <v>91.73284617837399</v>
      </c>
      <c r="L63" s="80">
        <v>0</v>
      </c>
      <c r="M63" s="80">
        <v>44.753524472108772</v>
      </c>
      <c r="N63" s="80">
        <v>43.14126422111876</v>
      </c>
      <c r="O63" s="80">
        <v>194.87178361845187</v>
      </c>
      <c r="P63" s="80">
        <v>725.06294043479613</v>
      </c>
      <c r="Q63" s="80">
        <v>547.422470718559</v>
      </c>
      <c r="R63" s="80">
        <v>89.654674221124296</v>
      </c>
      <c r="S63" s="80">
        <v>289.86085353295226</v>
      </c>
      <c r="T63" s="80">
        <v>359.76137685022786</v>
      </c>
      <c r="U63" s="80">
        <v>56.261537110328717</v>
      </c>
      <c r="V63" s="80">
        <v>91.290365305509738</v>
      </c>
      <c r="W63" s="80">
        <v>75.412667906116866</v>
      </c>
      <c r="X63" s="80">
        <v>136.54793918056421</v>
      </c>
      <c r="Y63" s="80">
        <v>82.471315267852219</v>
      </c>
      <c r="Z63" s="80">
        <v>139.60509498212235</v>
      </c>
      <c r="AA63" s="80">
        <v>46.496683179931111</v>
      </c>
    </row>
    <row r="64" spans="1:27" x14ac:dyDescent="0.25">
      <c r="A64" s="93"/>
      <c r="B64" s="2" t="s">
        <v>161</v>
      </c>
      <c r="C64" s="80">
        <v>0</v>
      </c>
      <c r="D64" s="80">
        <v>139.48728175202282</v>
      </c>
      <c r="E64" s="80">
        <v>114.40604373831313</v>
      </c>
      <c r="F64" s="80">
        <v>66.231188934982725</v>
      </c>
      <c r="G64" s="80">
        <v>161.33195046343013</v>
      </c>
      <c r="H64" s="80">
        <v>58.19812925485197</v>
      </c>
      <c r="I64" s="80">
        <v>24.812873114297812</v>
      </c>
      <c r="J64" s="80">
        <v>42.695479692195612</v>
      </c>
      <c r="K64" s="80">
        <v>57.680560284032879</v>
      </c>
      <c r="L64" s="80">
        <v>6.1244197295435097</v>
      </c>
      <c r="M64" s="80">
        <v>20.171330481712463</v>
      </c>
      <c r="N64" s="80">
        <v>12.419274714356682</v>
      </c>
      <c r="O64" s="80">
        <v>92.450113298531406</v>
      </c>
      <c r="P64" s="80">
        <v>338.43634415014066</v>
      </c>
      <c r="Q64" s="80">
        <v>196.70589148232111</v>
      </c>
      <c r="R64" s="80">
        <v>0</v>
      </c>
      <c r="S64" s="80">
        <v>91.899888729036704</v>
      </c>
      <c r="T64" s="80">
        <v>183.94917406585435</v>
      </c>
      <c r="U64" s="80">
        <v>13.804518698582665</v>
      </c>
      <c r="V64" s="80">
        <v>21.540591066437369</v>
      </c>
      <c r="W64" s="80">
        <v>45.595156128231714</v>
      </c>
      <c r="X64" s="80">
        <v>0</v>
      </c>
      <c r="Y64" s="80">
        <v>0</v>
      </c>
      <c r="Z64" s="80">
        <v>21.422748691404507</v>
      </c>
      <c r="AA64" s="80">
        <v>9.4415683174844602</v>
      </c>
    </row>
    <row r="65" spans="1:27" x14ac:dyDescent="0.25">
      <c r="A65" s="93"/>
      <c r="B65" s="2" t="s">
        <v>162</v>
      </c>
      <c r="C65" s="80">
        <v>866.46622203098093</v>
      </c>
      <c r="D65" s="80">
        <v>58.32119611113712</v>
      </c>
      <c r="E65" s="80">
        <v>90.166619196810032</v>
      </c>
      <c r="F65" s="80">
        <v>40.312285573627484</v>
      </c>
      <c r="G65" s="80">
        <v>103.12198988422179</v>
      </c>
      <c r="H65" s="80">
        <v>29.476095004799163</v>
      </c>
      <c r="I65" s="80">
        <v>25.569027791001304</v>
      </c>
      <c r="J65" s="80">
        <v>0</v>
      </c>
      <c r="K65" s="80">
        <v>22.824400564174894</v>
      </c>
      <c r="L65" s="80">
        <v>0</v>
      </c>
      <c r="M65" s="80">
        <v>13.747137106366699</v>
      </c>
      <c r="N65" s="80">
        <v>10.398635619780039</v>
      </c>
      <c r="O65" s="80">
        <v>39.878013387458651</v>
      </c>
      <c r="P65" s="80">
        <v>224.52726496208609</v>
      </c>
      <c r="Q65" s="80">
        <v>106.91053305471334</v>
      </c>
      <c r="R65" s="80">
        <v>244.98150756362151</v>
      </c>
      <c r="S65" s="80">
        <v>94.301030182434005</v>
      </c>
      <c r="T65" s="80">
        <v>55.957313878711531</v>
      </c>
      <c r="U65" s="80">
        <v>19.154370034052214</v>
      </c>
      <c r="V65" s="80">
        <v>13.511652218289186</v>
      </c>
      <c r="W65" s="80">
        <v>22.1475481776843</v>
      </c>
      <c r="X65" s="80">
        <v>41.654275183227533</v>
      </c>
      <c r="Y65" s="80">
        <v>0</v>
      </c>
      <c r="Z65" s="80">
        <v>10.261396399947158</v>
      </c>
      <c r="AA65" s="80">
        <v>0</v>
      </c>
    </row>
    <row r="66" spans="1:27" x14ac:dyDescent="0.25">
      <c r="A66" s="93"/>
      <c r="B66" s="2" t="s">
        <v>163</v>
      </c>
      <c r="C66" s="80">
        <v>1518.0722891566263</v>
      </c>
      <c r="D66" s="80">
        <v>119.0927924276651</v>
      </c>
      <c r="E66" s="80">
        <v>76.458266256361995</v>
      </c>
      <c r="F66" s="80">
        <v>20.531109945302404</v>
      </c>
      <c r="G66" s="80">
        <v>0</v>
      </c>
      <c r="H66" s="80">
        <v>0</v>
      </c>
      <c r="I66" s="80">
        <v>10.733993181390016</v>
      </c>
      <c r="J66" s="80">
        <v>0</v>
      </c>
      <c r="K66" s="80">
        <v>46.471475122805316</v>
      </c>
      <c r="L66" s="80">
        <v>0</v>
      </c>
      <c r="M66" s="80">
        <v>0</v>
      </c>
      <c r="N66" s="80">
        <v>0</v>
      </c>
      <c r="O66" s="80">
        <v>0</v>
      </c>
      <c r="P66" s="80">
        <v>52.330958846708619</v>
      </c>
      <c r="Q66" s="80">
        <v>0</v>
      </c>
      <c r="R66" s="80">
        <v>0</v>
      </c>
      <c r="S66" s="80">
        <v>112.48294265026395</v>
      </c>
      <c r="T66" s="80">
        <v>31.061541122076854</v>
      </c>
      <c r="U66" s="80">
        <v>23.109549687101346</v>
      </c>
      <c r="V66" s="80">
        <v>22.09644894074885</v>
      </c>
      <c r="W66" s="80">
        <v>32.259187240385273</v>
      </c>
      <c r="X66" s="80">
        <v>56.777732139936774</v>
      </c>
      <c r="Y66" s="80">
        <v>26.761803066134409</v>
      </c>
      <c r="Z66" s="80">
        <v>11.238733355564099</v>
      </c>
      <c r="AA66" s="80">
        <v>0</v>
      </c>
    </row>
    <row r="67" spans="1:27" x14ac:dyDescent="0.25">
      <c r="A67" s="93"/>
      <c r="B67" s="2" t="s">
        <v>159</v>
      </c>
      <c r="C67" s="80">
        <v>38.259326083055043</v>
      </c>
      <c r="D67" s="80">
        <v>37.854113879104858</v>
      </c>
      <c r="E67" s="80">
        <v>70.456510204992355</v>
      </c>
      <c r="F67" s="80">
        <v>52.759938587128389</v>
      </c>
      <c r="G67" s="80">
        <v>0</v>
      </c>
      <c r="H67" s="80">
        <v>0</v>
      </c>
      <c r="I67" s="80">
        <v>0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0</v>
      </c>
      <c r="Q67" s="80">
        <v>0</v>
      </c>
      <c r="R67" s="80">
        <v>23.161644044437139</v>
      </c>
      <c r="S67" s="80">
        <v>0</v>
      </c>
      <c r="T67" s="80">
        <v>0</v>
      </c>
      <c r="U67" s="80">
        <v>0</v>
      </c>
      <c r="V67" s="80">
        <v>25.260679324980966</v>
      </c>
      <c r="W67" s="80">
        <v>14.37985314815473</v>
      </c>
      <c r="X67" s="80">
        <v>33.974027974912545</v>
      </c>
      <c r="Y67" s="80">
        <v>0</v>
      </c>
      <c r="Z67" s="80">
        <v>0</v>
      </c>
      <c r="AA67" s="80">
        <v>0</v>
      </c>
    </row>
    <row r="68" spans="1:27" x14ac:dyDescent="0.25">
      <c r="A68" s="93"/>
      <c r="B68" s="2" t="s">
        <v>160</v>
      </c>
      <c r="C68" s="80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0</v>
      </c>
      <c r="K68" s="80">
        <v>0</v>
      </c>
      <c r="L68" s="80">
        <v>0</v>
      </c>
      <c r="M68" s="80">
        <v>0</v>
      </c>
      <c r="N68" s="80">
        <v>0</v>
      </c>
      <c r="O68" s="80">
        <v>0</v>
      </c>
      <c r="P68" s="80">
        <v>0</v>
      </c>
      <c r="Q68" s="80">
        <v>0</v>
      </c>
      <c r="R68" s="80">
        <v>0</v>
      </c>
      <c r="S68" s="80">
        <v>31.518474207851227</v>
      </c>
      <c r="T68" s="80">
        <v>0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</row>
    <row r="69" spans="1:27" x14ac:dyDescent="0.25">
      <c r="A69" s="93"/>
      <c r="B69" s="2" t="s">
        <v>144</v>
      </c>
      <c r="C69" s="80">
        <v>35.07709505303599</v>
      </c>
      <c r="D69" s="80">
        <v>1203.7538333985217</v>
      </c>
      <c r="E69" s="80">
        <v>674.71996963503534</v>
      </c>
      <c r="F69" s="80">
        <v>750.02232429033268</v>
      </c>
      <c r="G69" s="80">
        <v>908.0380129041439</v>
      </c>
      <c r="H69" s="80">
        <v>738.27595742895801</v>
      </c>
      <c r="I69" s="80">
        <v>106.39519003564284</v>
      </c>
      <c r="J69" s="80">
        <v>1442.2346448017784</v>
      </c>
      <c r="K69" s="80">
        <v>2338.932024997408</v>
      </c>
      <c r="L69" s="80">
        <v>3439.0442169380804</v>
      </c>
      <c r="M69" s="80">
        <v>794.67779239061178</v>
      </c>
      <c r="N69" s="80">
        <v>898.8096201030354</v>
      </c>
      <c r="O69" s="80">
        <v>603.06556788208547</v>
      </c>
      <c r="P69" s="80">
        <v>3479.1068876813383</v>
      </c>
      <c r="Q69" s="80">
        <v>6805.4739001968055</v>
      </c>
      <c r="R69" s="80">
        <v>825.37988983819389</v>
      </c>
      <c r="S69" s="80">
        <v>4100.7380611362469</v>
      </c>
      <c r="T69" s="80">
        <v>1494.3810152778237</v>
      </c>
      <c r="U69" s="80">
        <v>1665.5050226048952</v>
      </c>
      <c r="V69" s="80">
        <v>1521.1126861066687</v>
      </c>
      <c r="W69" s="80">
        <v>2289.1217732131713</v>
      </c>
      <c r="X69" s="80">
        <v>6945.3095491497434</v>
      </c>
      <c r="Y69" s="80">
        <v>7984.5547314900205</v>
      </c>
      <c r="Z69" s="80">
        <v>11218.841978823575</v>
      </c>
      <c r="AA69" s="80">
        <v>580.31718898490976</v>
      </c>
    </row>
    <row r="70" spans="1:27" x14ac:dyDescent="0.25">
      <c r="A70" s="93"/>
      <c r="B70" s="2" t="s">
        <v>151</v>
      </c>
      <c r="C70" s="80">
        <v>108.31409432248552</v>
      </c>
      <c r="D70" s="80">
        <v>265.07690816007209</v>
      </c>
      <c r="E70" s="80">
        <v>98.439590873949797</v>
      </c>
      <c r="F70" s="80">
        <v>156.67854968441034</v>
      </c>
      <c r="G70" s="80">
        <v>180.72457768713392</v>
      </c>
      <c r="H70" s="80">
        <v>92.971978581859346</v>
      </c>
      <c r="I70" s="80">
        <v>1262.0782597596212</v>
      </c>
      <c r="J70" s="80">
        <v>493.68880829780102</v>
      </c>
      <c r="K70" s="80">
        <v>536.44027338125909</v>
      </c>
      <c r="L70" s="80">
        <v>333.85665988426473</v>
      </c>
      <c r="M70" s="80">
        <v>223.2653645187321</v>
      </c>
      <c r="N70" s="80">
        <v>0</v>
      </c>
      <c r="O70" s="80">
        <v>77.783708102341009</v>
      </c>
      <c r="P70" s="80">
        <v>469.23861217081111</v>
      </c>
      <c r="Q70" s="80">
        <v>624.03565779876078</v>
      </c>
      <c r="R70" s="80">
        <v>207.27112387441892</v>
      </c>
      <c r="S70" s="80">
        <v>432.19501964915514</v>
      </c>
      <c r="T70" s="80">
        <v>176.26884197993144</v>
      </c>
      <c r="U70" s="80">
        <v>529.49290906069382</v>
      </c>
      <c r="V70" s="80">
        <v>669.14075444558864</v>
      </c>
      <c r="W70" s="80">
        <v>606.34445513820344</v>
      </c>
      <c r="X70" s="80">
        <v>877.23540624823681</v>
      </c>
      <c r="Y70" s="80">
        <v>712.89661185352702</v>
      </c>
      <c r="Z70" s="80">
        <v>1846.4335580529632</v>
      </c>
      <c r="AA70" s="80">
        <v>4641.0939277797397</v>
      </c>
    </row>
    <row r="71" spans="1:27" x14ac:dyDescent="0.25">
      <c r="A71" s="93"/>
      <c r="B71" s="2" t="s">
        <v>150</v>
      </c>
      <c r="C71" s="80">
        <v>49.537903825984628</v>
      </c>
      <c r="D71" s="80">
        <v>108.36006777057754</v>
      </c>
      <c r="E71" s="80">
        <v>33.320975536203456</v>
      </c>
      <c r="F71" s="80">
        <v>206.1572340642837</v>
      </c>
      <c r="G71" s="80">
        <v>602.54118678181271</v>
      </c>
      <c r="H71" s="80">
        <v>80.059330190304649</v>
      </c>
      <c r="I71" s="80">
        <v>262.59377893865218</v>
      </c>
      <c r="J71" s="80">
        <v>167.28775053484441</v>
      </c>
      <c r="K71" s="80">
        <v>341.38075744006875</v>
      </c>
      <c r="L71" s="80">
        <v>445.74957580580713</v>
      </c>
      <c r="M71" s="80">
        <v>7402.5364828778693</v>
      </c>
      <c r="N71" s="80">
        <v>20279.842487949067</v>
      </c>
      <c r="O71" s="80">
        <v>50.0139056850307</v>
      </c>
      <c r="P71" s="80">
        <v>8644.0513652212503</v>
      </c>
      <c r="Q71" s="80">
        <v>3459.7674196463272</v>
      </c>
      <c r="R71" s="80">
        <v>23.268866539532318</v>
      </c>
      <c r="S71" s="80">
        <v>1847.7555602673867</v>
      </c>
      <c r="T71" s="80">
        <v>2349.9557725978957</v>
      </c>
      <c r="U71" s="80">
        <v>1893.7828270459172</v>
      </c>
      <c r="V71" s="80">
        <v>1030.4917982295601</v>
      </c>
      <c r="W71" s="80">
        <v>88.256747187730227</v>
      </c>
      <c r="X71" s="80">
        <v>363.70809633373295</v>
      </c>
      <c r="Y71" s="80">
        <v>661.34152588415782</v>
      </c>
      <c r="Z71" s="80">
        <v>1196.6523712485664</v>
      </c>
      <c r="AA71" s="80">
        <v>423.19492958267324</v>
      </c>
    </row>
    <row r="72" spans="1:27" x14ac:dyDescent="0.25">
      <c r="A72" s="93"/>
      <c r="B72" s="2" t="s">
        <v>156</v>
      </c>
      <c r="C72" s="80">
        <v>55.036913452368886</v>
      </c>
      <c r="D72" s="80">
        <v>163.04234318361088</v>
      </c>
      <c r="E72" s="80">
        <v>80.177515058751965</v>
      </c>
      <c r="F72" s="80">
        <v>93.862363669831623</v>
      </c>
      <c r="G72" s="80">
        <v>60.848067850433537</v>
      </c>
      <c r="H72" s="80">
        <v>235.81764518667657</v>
      </c>
      <c r="I72" s="80">
        <v>44.161049866798677</v>
      </c>
      <c r="J72" s="80">
        <v>794.59749909780453</v>
      </c>
      <c r="K72" s="80">
        <v>274.19471531854822</v>
      </c>
      <c r="L72" s="80">
        <v>118.36131313445091</v>
      </c>
      <c r="M72" s="80">
        <v>529.32112446731128</v>
      </c>
      <c r="N72" s="80">
        <v>272.86158792723438</v>
      </c>
      <c r="O72" s="80">
        <v>70.292632442152211</v>
      </c>
      <c r="P72" s="80">
        <v>816.78689280302535</v>
      </c>
      <c r="Q72" s="80">
        <v>1384.8989757427778</v>
      </c>
      <c r="R72" s="80">
        <v>507.48700792367157</v>
      </c>
      <c r="S72" s="80">
        <v>481.67762527698585</v>
      </c>
      <c r="T72" s="80">
        <v>717.17662000092014</v>
      </c>
      <c r="U72" s="80">
        <v>909.20250343437954</v>
      </c>
      <c r="V72" s="80">
        <v>150.1352027470522</v>
      </c>
      <c r="W72" s="80">
        <v>257.72129608035385</v>
      </c>
      <c r="X72" s="80">
        <v>211.61995481504175</v>
      </c>
      <c r="Y72" s="80">
        <v>1164.5798781259084</v>
      </c>
      <c r="Z72" s="80">
        <v>531.42536597817684</v>
      </c>
      <c r="AA72" s="80">
        <v>135.45732470513369</v>
      </c>
    </row>
    <row r="73" spans="1:27" x14ac:dyDescent="0.25">
      <c r="A73" s="93"/>
      <c r="B73" s="2" t="s">
        <v>146</v>
      </c>
      <c r="C73" s="80">
        <v>244.22135882112337</v>
      </c>
      <c r="D73" s="80">
        <v>107.3941220996834</v>
      </c>
      <c r="E73" s="80">
        <v>73.798379210432557</v>
      </c>
      <c r="F73" s="80">
        <v>127.75270644304932</v>
      </c>
      <c r="G73" s="80">
        <v>32.316821354204521</v>
      </c>
      <c r="H73" s="80">
        <v>58.293074469682914</v>
      </c>
      <c r="I73" s="80">
        <v>225.42361010204206</v>
      </c>
      <c r="J73" s="80">
        <v>143.61754051693771</v>
      </c>
      <c r="K73" s="80">
        <v>279.76640432072423</v>
      </c>
      <c r="L73" s="80">
        <v>350.43663242419092</v>
      </c>
      <c r="M73" s="80">
        <v>97.155511437412912</v>
      </c>
      <c r="N73" s="80">
        <v>100.63990878015086</v>
      </c>
      <c r="O73" s="80">
        <v>101.90638099309514</v>
      </c>
      <c r="P73" s="80">
        <v>520.71872629163738</v>
      </c>
      <c r="Q73" s="80">
        <v>796.94916471981435</v>
      </c>
      <c r="R73" s="80">
        <v>190.9542880243142</v>
      </c>
      <c r="S73" s="80">
        <v>734.25001575802139</v>
      </c>
      <c r="T73" s="80">
        <v>197.21878884128853</v>
      </c>
      <c r="U73" s="80">
        <v>220.63266805511361</v>
      </c>
      <c r="V73" s="80">
        <v>222.30413161625512</v>
      </c>
      <c r="W73" s="80">
        <v>335.12666285572664</v>
      </c>
      <c r="X73" s="80">
        <v>2245.6308310993363</v>
      </c>
      <c r="Y73" s="80">
        <v>1077.850894058319</v>
      </c>
      <c r="Z73" s="80">
        <v>1500.2296667505566</v>
      </c>
      <c r="AA73" s="80">
        <v>722.04304696388363</v>
      </c>
    </row>
    <row r="74" spans="1:27" x14ac:dyDescent="0.25">
      <c r="A74" s="93"/>
      <c r="B74" s="2" t="s">
        <v>148</v>
      </c>
      <c r="C74" s="80">
        <v>18.101363015226728</v>
      </c>
      <c r="D74" s="80">
        <v>49.98389685744943</v>
      </c>
      <c r="E74" s="80">
        <v>19.163115043592988</v>
      </c>
      <c r="F74" s="80">
        <v>104.13255986738579</v>
      </c>
      <c r="G74" s="80">
        <v>83.916515377506713</v>
      </c>
      <c r="H74" s="80">
        <v>71.206007287070577</v>
      </c>
      <c r="I74" s="80">
        <v>183.29759955221246</v>
      </c>
      <c r="J74" s="80">
        <v>264.75334773690571</v>
      </c>
      <c r="K74" s="80">
        <v>204.88878930248327</v>
      </c>
      <c r="L74" s="80">
        <v>211.99675776842031</v>
      </c>
      <c r="M74" s="80">
        <v>119.47725155810983</v>
      </c>
      <c r="N74" s="80">
        <v>55.510674322896506</v>
      </c>
      <c r="O74" s="80">
        <v>14.538342635524035</v>
      </c>
      <c r="P74" s="80">
        <v>229.42685885823758</v>
      </c>
      <c r="Q74" s="80">
        <v>382.6122492656977</v>
      </c>
      <c r="R74" s="80">
        <v>26.483926435914569</v>
      </c>
      <c r="S74" s="80">
        <v>122.62031193681746</v>
      </c>
      <c r="T74" s="80">
        <v>104.79380713301167</v>
      </c>
      <c r="U74" s="80">
        <v>111.53624683580972</v>
      </c>
      <c r="V74" s="80">
        <v>89.060096777986303</v>
      </c>
      <c r="W74" s="80">
        <v>186.40918144169379</v>
      </c>
      <c r="X74" s="80">
        <v>788.66026755553435</v>
      </c>
      <c r="Y74" s="80">
        <v>343.37208706888651</v>
      </c>
      <c r="Z74" s="80">
        <v>465.34408492068803</v>
      </c>
      <c r="AA74" s="80">
        <v>207.80232883243261</v>
      </c>
    </row>
    <row r="75" spans="1:27" x14ac:dyDescent="0.25">
      <c r="A75" s="93"/>
      <c r="B75" s="2" t="s">
        <v>155</v>
      </c>
      <c r="C75" s="80">
        <v>0</v>
      </c>
      <c r="D75" s="80">
        <v>74.114978125514526</v>
      </c>
      <c r="E75" s="80">
        <v>0</v>
      </c>
      <c r="F75" s="80">
        <v>0</v>
      </c>
      <c r="G75" s="80">
        <v>0</v>
      </c>
      <c r="H75" s="80">
        <v>0</v>
      </c>
      <c r="I75" s="80">
        <v>186.20128060593032</v>
      </c>
      <c r="J75" s="80">
        <v>36.242871417038764</v>
      </c>
      <c r="K75" s="80">
        <v>0</v>
      </c>
      <c r="L75" s="80">
        <v>0</v>
      </c>
      <c r="M75" s="80">
        <v>71.603036817076344</v>
      </c>
      <c r="N75" s="80">
        <v>0</v>
      </c>
      <c r="O75" s="80">
        <v>0</v>
      </c>
      <c r="P75" s="80">
        <v>175.95923347813746</v>
      </c>
      <c r="Q75" s="80">
        <v>736.32369784671107</v>
      </c>
      <c r="R75" s="80">
        <v>0</v>
      </c>
      <c r="S75" s="80">
        <v>158.04627220006969</v>
      </c>
      <c r="T75" s="80">
        <v>80.605945508387151</v>
      </c>
      <c r="U75" s="80">
        <v>113.5512323018101</v>
      </c>
      <c r="V75" s="80">
        <v>90.260924286251736</v>
      </c>
      <c r="W75" s="80">
        <v>117.03703004579629</v>
      </c>
      <c r="X75" s="80">
        <v>151.11070358125093</v>
      </c>
      <c r="Y75" s="80">
        <v>235.75517463517576</v>
      </c>
      <c r="Z75" s="80">
        <v>646.41339966632665</v>
      </c>
      <c r="AA75" s="80">
        <v>1777.2771829271435</v>
      </c>
    </row>
    <row r="76" spans="1:27" x14ac:dyDescent="0.25">
      <c r="A76" s="93"/>
      <c r="B76" s="2" t="s">
        <v>153</v>
      </c>
      <c r="C76" s="80">
        <v>0</v>
      </c>
      <c r="D76" s="80">
        <v>279.15448282701851</v>
      </c>
      <c r="E76" s="80">
        <v>0</v>
      </c>
      <c r="F76" s="80">
        <v>0</v>
      </c>
      <c r="G76" s="80">
        <v>85.27650257402351</v>
      </c>
      <c r="H76" s="80">
        <v>30.535565163630451</v>
      </c>
      <c r="I76" s="80">
        <v>0</v>
      </c>
      <c r="J76" s="80">
        <v>0</v>
      </c>
      <c r="K76" s="80">
        <v>252.21735684507834</v>
      </c>
      <c r="L76" s="80">
        <v>110.69257079360402</v>
      </c>
      <c r="M76" s="80">
        <v>46.544764384599894</v>
      </c>
      <c r="N76" s="80">
        <v>0</v>
      </c>
      <c r="O76" s="80">
        <v>52.022909331395553</v>
      </c>
      <c r="P76" s="80">
        <v>290.71779191696248</v>
      </c>
      <c r="Q76" s="80">
        <v>791.58336728787435</v>
      </c>
      <c r="R76" s="80">
        <v>0</v>
      </c>
      <c r="S76" s="80">
        <v>123.69617563519199</v>
      </c>
      <c r="T76" s="80">
        <v>31.925145501890722</v>
      </c>
      <c r="U76" s="80">
        <v>31.773465614714379</v>
      </c>
      <c r="V76" s="80">
        <v>0</v>
      </c>
      <c r="W76" s="80">
        <v>69.342841435603603</v>
      </c>
      <c r="X76" s="80">
        <v>50.960768041378742</v>
      </c>
      <c r="Y76" s="80">
        <v>46.140122596751937</v>
      </c>
      <c r="Z76" s="80">
        <v>107.31161245830347</v>
      </c>
      <c r="AA76" s="80">
        <v>248.43459464345722</v>
      </c>
    </row>
    <row r="77" spans="1:27" x14ac:dyDescent="0.25">
      <c r="A77" s="93"/>
      <c r="B77" s="2" t="s">
        <v>157</v>
      </c>
      <c r="C77" s="80">
        <v>34.157650827007487</v>
      </c>
      <c r="D77" s="80">
        <v>33.019555471914686</v>
      </c>
      <c r="E77" s="80">
        <v>0</v>
      </c>
      <c r="F77" s="80">
        <v>0</v>
      </c>
      <c r="G77" s="80">
        <v>20.407296701583544</v>
      </c>
      <c r="H77" s="80">
        <v>0</v>
      </c>
      <c r="I77" s="80">
        <v>0</v>
      </c>
      <c r="J77" s="80">
        <v>132.73363298188224</v>
      </c>
      <c r="K77" s="80">
        <v>20.880073172826183</v>
      </c>
      <c r="L77" s="80">
        <v>24.912307191147207</v>
      </c>
      <c r="M77" s="80">
        <v>34.257467471718904</v>
      </c>
      <c r="N77" s="80">
        <v>82.690603604657596</v>
      </c>
      <c r="O77" s="80">
        <v>34.147588321219288</v>
      </c>
      <c r="P77" s="80">
        <v>45.127475827367149</v>
      </c>
      <c r="Q77" s="80">
        <v>102.28917534853619</v>
      </c>
      <c r="R77" s="80">
        <v>176.98127556450279</v>
      </c>
      <c r="S77" s="80">
        <v>103.88627639938464</v>
      </c>
      <c r="T77" s="80">
        <v>0</v>
      </c>
      <c r="U77" s="80">
        <v>82.164422794363333</v>
      </c>
      <c r="V77" s="80">
        <v>15.822632145797119</v>
      </c>
      <c r="W77" s="80">
        <v>45.90345809583075</v>
      </c>
      <c r="X77" s="80">
        <v>52.535381583115061</v>
      </c>
      <c r="Y77" s="80">
        <v>100.20630687829659</v>
      </c>
      <c r="Z77" s="80">
        <v>60.997034675618302</v>
      </c>
      <c r="AA77" s="80">
        <v>0</v>
      </c>
    </row>
    <row r="78" spans="1:27" x14ac:dyDescent="0.25">
      <c r="A78" s="93"/>
      <c r="B78" s="2" t="s">
        <v>147</v>
      </c>
      <c r="C78" s="80">
        <v>21.640509061341078</v>
      </c>
      <c r="D78" s="80">
        <v>18.827311398045296</v>
      </c>
      <c r="E78" s="80">
        <v>7.339065335844122</v>
      </c>
      <c r="F78" s="80">
        <v>0</v>
      </c>
      <c r="G78" s="80">
        <v>10.537729720992559</v>
      </c>
      <c r="H78" s="80">
        <v>0</v>
      </c>
      <c r="I78" s="80">
        <v>22.429627934761591</v>
      </c>
      <c r="J78" s="80">
        <v>21.695388267660544</v>
      </c>
      <c r="K78" s="80">
        <v>50.389992657454762</v>
      </c>
      <c r="L78" s="80">
        <v>57.935318526080401</v>
      </c>
      <c r="M78" s="80">
        <v>16.314862643681103</v>
      </c>
      <c r="N78" s="80">
        <v>9.7165129320989649</v>
      </c>
      <c r="O78" s="80">
        <v>5.7450913952286538</v>
      </c>
      <c r="P78" s="80">
        <v>23.6703403335</v>
      </c>
      <c r="Q78" s="80">
        <v>38.538017316133157</v>
      </c>
      <c r="R78" s="80">
        <v>7.3607560904287705</v>
      </c>
      <c r="S78" s="80">
        <v>33.366972411567062</v>
      </c>
      <c r="T78" s="80">
        <v>16.577069477288241</v>
      </c>
      <c r="U78" s="80">
        <v>11.827435898764406</v>
      </c>
      <c r="V78" s="80">
        <v>11.860610044840831</v>
      </c>
      <c r="W78" s="80">
        <v>23.67751294083924</v>
      </c>
      <c r="X78" s="80">
        <v>181.13189143739226</v>
      </c>
      <c r="Y78" s="80">
        <v>95.974012576372942</v>
      </c>
      <c r="Z78" s="80">
        <v>151.12312417088384</v>
      </c>
      <c r="AA78" s="80">
        <v>45.9383238177316</v>
      </c>
    </row>
    <row r="79" spans="1:27" x14ac:dyDescent="0.25">
      <c r="A79" s="93"/>
      <c r="B79" s="2" t="s">
        <v>145</v>
      </c>
      <c r="C79" s="80">
        <v>0</v>
      </c>
      <c r="D79" s="80">
        <v>0</v>
      </c>
      <c r="E79" s="80">
        <v>0</v>
      </c>
      <c r="F79" s="80">
        <v>20.884287871575903</v>
      </c>
      <c r="G79" s="80">
        <v>18.713265657152125</v>
      </c>
      <c r="H79" s="80">
        <v>14.548381357034796</v>
      </c>
      <c r="I79" s="80">
        <v>0</v>
      </c>
      <c r="J79" s="80">
        <v>0</v>
      </c>
      <c r="K79" s="80">
        <v>0</v>
      </c>
      <c r="L79" s="80">
        <v>0</v>
      </c>
      <c r="M79" s="80">
        <v>375.77374751255371</v>
      </c>
      <c r="N79" s="80">
        <v>507.89693094739812</v>
      </c>
      <c r="O79" s="80">
        <v>8.0280753121099071</v>
      </c>
      <c r="P79" s="80">
        <v>153.15256655636392</v>
      </c>
      <c r="Q79" s="80">
        <v>150.36687419358032</v>
      </c>
      <c r="R79" s="80">
        <v>12.724121080942197</v>
      </c>
      <c r="S79" s="80">
        <v>35.265666474686668</v>
      </c>
      <c r="T79" s="80">
        <v>78.762405578196265</v>
      </c>
      <c r="U79" s="80">
        <v>0</v>
      </c>
      <c r="V79" s="80">
        <v>18.310080560327236</v>
      </c>
      <c r="W79" s="80">
        <v>16.410313562858622</v>
      </c>
      <c r="X79" s="80">
        <v>0</v>
      </c>
      <c r="Y79" s="80">
        <v>57.300787874298301</v>
      </c>
      <c r="Z79" s="80">
        <v>56.134665522703408</v>
      </c>
      <c r="AA79" s="80">
        <v>29.174046053497136</v>
      </c>
    </row>
    <row r="80" spans="1:27" x14ac:dyDescent="0.25">
      <c r="A80" s="93"/>
      <c r="B80" s="2" t="s">
        <v>154</v>
      </c>
      <c r="C80" s="80">
        <v>0</v>
      </c>
      <c r="D80" s="80">
        <v>140.8966975458207</v>
      </c>
      <c r="E80" s="80">
        <v>0</v>
      </c>
      <c r="F80" s="80">
        <v>0</v>
      </c>
      <c r="G80" s="80">
        <v>14.57252602891638</v>
      </c>
      <c r="H80" s="80">
        <v>0</v>
      </c>
      <c r="I80" s="80">
        <v>25.575439480747352</v>
      </c>
      <c r="J80" s="80">
        <v>0</v>
      </c>
      <c r="K80" s="80">
        <v>46.518566255174662</v>
      </c>
      <c r="L80" s="80">
        <v>0</v>
      </c>
      <c r="M80" s="80">
        <v>0</v>
      </c>
      <c r="N80" s="80">
        <v>0</v>
      </c>
      <c r="O80" s="80">
        <v>0</v>
      </c>
      <c r="P80" s="80">
        <v>72.431494815353986</v>
      </c>
      <c r="Q80" s="80">
        <v>172.61748239675563</v>
      </c>
      <c r="R80" s="80">
        <v>0</v>
      </c>
      <c r="S80" s="80">
        <v>28.333977957469759</v>
      </c>
      <c r="T80" s="80">
        <v>23.129147870385147</v>
      </c>
      <c r="U80" s="80">
        <v>25.393639844799115</v>
      </c>
      <c r="V80" s="80">
        <v>0</v>
      </c>
      <c r="W80" s="80">
        <v>22.544018082591908</v>
      </c>
      <c r="X80" s="80">
        <v>18.436688015413001</v>
      </c>
      <c r="Y80" s="80">
        <v>0</v>
      </c>
      <c r="Z80" s="80">
        <v>47.902048726861828</v>
      </c>
      <c r="AA80" s="80">
        <v>101.78830546687571</v>
      </c>
    </row>
    <row r="81" spans="1:27" x14ac:dyDescent="0.25">
      <c r="A81" s="93"/>
      <c r="B81" s="2" t="s">
        <v>149</v>
      </c>
      <c r="C81" s="80">
        <v>6.3684347190825674</v>
      </c>
      <c r="D81" s="80">
        <v>5.5174482013716082</v>
      </c>
      <c r="E81" s="80">
        <v>4.0652665830901267</v>
      </c>
      <c r="F81" s="80">
        <v>0</v>
      </c>
      <c r="G81" s="80">
        <v>4.138027410310273</v>
      </c>
      <c r="H81" s="80">
        <v>3.5126590373290267</v>
      </c>
      <c r="I81" s="80">
        <v>61.375714941445779</v>
      </c>
      <c r="J81" s="80">
        <v>52.195262683159569</v>
      </c>
      <c r="K81" s="80">
        <v>23.738638159436785</v>
      </c>
      <c r="L81" s="80">
        <v>46.96455764290981</v>
      </c>
      <c r="M81" s="80">
        <v>13.16927642289267</v>
      </c>
      <c r="N81" s="80">
        <v>4.7724594423664888</v>
      </c>
      <c r="O81" s="80">
        <v>0</v>
      </c>
      <c r="P81" s="80">
        <v>0</v>
      </c>
      <c r="Q81" s="80">
        <v>0</v>
      </c>
      <c r="R81" s="80">
        <v>10.347595559283661</v>
      </c>
      <c r="S81" s="80">
        <v>22.048400825993586</v>
      </c>
      <c r="T81" s="80">
        <v>7.3075589290961878</v>
      </c>
      <c r="U81" s="80">
        <v>31.488999363027879</v>
      </c>
      <c r="V81" s="80">
        <v>6.2806362087982768</v>
      </c>
      <c r="W81" s="80">
        <v>19.531583577696289</v>
      </c>
      <c r="X81" s="80">
        <v>67.243238999235743</v>
      </c>
      <c r="Y81" s="80">
        <v>44.718169396028514</v>
      </c>
      <c r="Z81" s="80">
        <v>49.804150323245253</v>
      </c>
      <c r="AA81" s="80">
        <v>152.43118020028498</v>
      </c>
    </row>
    <row r="82" spans="1:27" x14ac:dyDescent="0.25">
      <c r="A82" s="93"/>
      <c r="B82" s="2" t="s">
        <v>152</v>
      </c>
      <c r="C82" s="80">
        <v>0</v>
      </c>
      <c r="D82" s="80">
        <v>0</v>
      </c>
      <c r="E82" s="80">
        <v>0</v>
      </c>
      <c r="F82" s="80">
        <v>9.0484283743410945</v>
      </c>
      <c r="G82" s="80">
        <v>0</v>
      </c>
      <c r="H82" s="80">
        <v>0</v>
      </c>
      <c r="I82" s="80">
        <v>0</v>
      </c>
      <c r="J82" s="80">
        <v>0</v>
      </c>
      <c r="K82" s="80">
        <v>0</v>
      </c>
      <c r="L82" s="80">
        <v>0</v>
      </c>
      <c r="M82" s="80">
        <v>0</v>
      </c>
      <c r="N82" s="80">
        <v>0</v>
      </c>
      <c r="O82" s="80">
        <v>0</v>
      </c>
      <c r="P82" s="80">
        <v>0</v>
      </c>
      <c r="Q82" s="80">
        <v>0</v>
      </c>
      <c r="R82" s="80">
        <v>0</v>
      </c>
      <c r="S82" s="80">
        <v>0</v>
      </c>
      <c r="T82" s="80">
        <v>0</v>
      </c>
      <c r="U82" s="80">
        <v>0</v>
      </c>
      <c r="V82" s="80">
        <v>0</v>
      </c>
      <c r="W82" s="80">
        <v>0</v>
      </c>
      <c r="X82" s="80">
        <v>0</v>
      </c>
      <c r="Y82" s="80">
        <v>0</v>
      </c>
      <c r="Z82" s="80">
        <v>208.98575242719505</v>
      </c>
      <c r="AA82" s="80">
        <v>997.41111921867491</v>
      </c>
    </row>
    <row r="83" spans="1:27" x14ac:dyDescent="0.25">
      <c r="A83" s="81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x14ac:dyDescent="0.25">
      <c r="A84" s="93" t="s">
        <v>509</v>
      </c>
      <c r="B84" s="2" t="s">
        <v>100</v>
      </c>
      <c r="C84" s="80">
        <v>0</v>
      </c>
      <c r="D84" s="80">
        <v>0</v>
      </c>
      <c r="E84" s="80">
        <v>0</v>
      </c>
      <c r="F84" s="80">
        <v>3290.0939543481572</v>
      </c>
      <c r="G84" s="80">
        <v>7863.7057336766948</v>
      </c>
      <c r="H84" s="80">
        <v>11535.332748764553</v>
      </c>
      <c r="I84" s="80">
        <v>9741.8657662556107</v>
      </c>
      <c r="J84" s="80">
        <v>1665.2294502546929</v>
      </c>
      <c r="K84" s="80">
        <v>140.52547762896509</v>
      </c>
      <c r="L84" s="80">
        <v>302.86609914164649</v>
      </c>
      <c r="M84" s="80">
        <v>23.457427360054904</v>
      </c>
      <c r="N84" s="80">
        <v>35.458626985897382</v>
      </c>
      <c r="O84" s="80">
        <v>0</v>
      </c>
      <c r="P84" s="80">
        <v>63.898252281018074</v>
      </c>
      <c r="Q84" s="80">
        <v>68.215736578070235</v>
      </c>
      <c r="R84" s="80">
        <v>0</v>
      </c>
      <c r="S84" s="80">
        <v>25.819967672215434</v>
      </c>
      <c r="T84" s="80">
        <v>0</v>
      </c>
      <c r="U84" s="80">
        <v>72.081739528036493</v>
      </c>
      <c r="V84" s="80">
        <v>0</v>
      </c>
      <c r="W84" s="80">
        <v>0</v>
      </c>
      <c r="X84" s="80">
        <v>0</v>
      </c>
      <c r="Y84" s="80">
        <v>0</v>
      </c>
      <c r="Z84" s="80">
        <v>0</v>
      </c>
      <c r="AA84" s="80">
        <v>0</v>
      </c>
    </row>
    <row r="85" spans="1:27" x14ac:dyDescent="0.25">
      <c r="A85" s="93"/>
      <c r="B85" s="2" t="s">
        <v>101</v>
      </c>
      <c r="C85" s="80">
        <v>6.1529527726265476</v>
      </c>
      <c r="D85" s="80">
        <v>35.097627805168734</v>
      </c>
      <c r="E85" s="80">
        <v>20.36633381814227</v>
      </c>
      <c r="F85" s="80">
        <v>17597.12822763409</v>
      </c>
      <c r="G85" s="80">
        <v>38.373500755128454</v>
      </c>
      <c r="H85" s="80">
        <v>758.35351953804206</v>
      </c>
      <c r="I85" s="80">
        <v>210.94007020782172</v>
      </c>
      <c r="J85" s="80">
        <v>37224.339906042907</v>
      </c>
      <c r="K85" s="80">
        <v>718.29335634099709</v>
      </c>
      <c r="L85" s="80">
        <v>5471.4883195455068</v>
      </c>
      <c r="M85" s="80">
        <v>3.2646525316142121</v>
      </c>
      <c r="N85" s="80">
        <v>47.822675633084792</v>
      </c>
      <c r="O85" s="80">
        <v>3.4259321127859921</v>
      </c>
      <c r="P85" s="80">
        <v>8.4389500323382389</v>
      </c>
      <c r="Q85" s="80">
        <v>5.3429447593024042</v>
      </c>
      <c r="R85" s="80">
        <v>3.7684178853235952</v>
      </c>
      <c r="S85" s="80">
        <v>22.45718745143289</v>
      </c>
      <c r="T85" s="80">
        <v>28.392605156491435</v>
      </c>
      <c r="U85" s="80">
        <v>0</v>
      </c>
      <c r="V85" s="80">
        <v>0.95703253309347569</v>
      </c>
      <c r="W85" s="80">
        <v>5.0255187653636417</v>
      </c>
      <c r="X85" s="80">
        <v>30.516150809671956</v>
      </c>
      <c r="Y85" s="80">
        <v>12.560917650321402</v>
      </c>
      <c r="Z85" s="80">
        <v>55.899776766794496</v>
      </c>
      <c r="AA85" s="80">
        <v>1.8394822776373512</v>
      </c>
    </row>
    <row r="86" spans="1:27" x14ac:dyDescent="0.25">
      <c r="A86" s="93"/>
      <c r="B86" s="2" t="s">
        <v>102</v>
      </c>
      <c r="C86" s="80">
        <v>0</v>
      </c>
      <c r="D86" s="80">
        <v>0</v>
      </c>
      <c r="E86" s="80">
        <v>0</v>
      </c>
      <c r="F86" s="80">
        <v>1097.5750948525301</v>
      </c>
      <c r="G86" s="80">
        <v>2582.7517750821967</v>
      </c>
      <c r="H86" s="80">
        <v>2590.7345148640543</v>
      </c>
      <c r="I86" s="80">
        <v>1415.7141265206706</v>
      </c>
      <c r="J86" s="80">
        <v>310.3945191630616</v>
      </c>
      <c r="K86" s="80">
        <v>22.085693505633198</v>
      </c>
      <c r="L86" s="80">
        <v>53.005305090105537</v>
      </c>
      <c r="M86" s="80">
        <v>11.670604366929343</v>
      </c>
      <c r="N86" s="80">
        <v>0</v>
      </c>
      <c r="O86" s="80">
        <v>0</v>
      </c>
      <c r="P86" s="80">
        <v>27.982662307604546</v>
      </c>
      <c r="Q86" s="80">
        <v>28.70127004430767</v>
      </c>
      <c r="R86" s="80">
        <v>0</v>
      </c>
      <c r="S86" s="80">
        <v>0</v>
      </c>
      <c r="T86" s="80">
        <v>24.014905114927817</v>
      </c>
      <c r="U86" s="80">
        <v>38.422666882105929</v>
      </c>
      <c r="V86" s="80">
        <v>0</v>
      </c>
      <c r="W86" s="80">
        <v>0</v>
      </c>
      <c r="X86" s="80">
        <v>0</v>
      </c>
      <c r="Y86" s="80">
        <v>0</v>
      </c>
      <c r="Z86" s="80">
        <v>0</v>
      </c>
      <c r="AA86" s="80">
        <v>4.2340469693761627</v>
      </c>
    </row>
    <row r="87" spans="1:27" x14ac:dyDescent="0.25">
      <c r="A87" s="93"/>
      <c r="B87" s="2" t="s">
        <v>103</v>
      </c>
      <c r="C87" s="80">
        <v>0</v>
      </c>
      <c r="D87" s="80">
        <v>0</v>
      </c>
      <c r="E87" s="80">
        <v>0</v>
      </c>
      <c r="F87" s="80">
        <v>51.006787063354587</v>
      </c>
      <c r="G87" s="80">
        <v>0</v>
      </c>
      <c r="H87" s="80">
        <v>0</v>
      </c>
      <c r="I87" s="80">
        <v>0</v>
      </c>
      <c r="J87" s="80">
        <v>411.87075663557539</v>
      </c>
      <c r="K87" s="80">
        <v>0</v>
      </c>
      <c r="L87" s="80">
        <v>106.73744636993456</v>
      </c>
      <c r="M87" s="80">
        <v>0</v>
      </c>
      <c r="N87" s="80">
        <v>0</v>
      </c>
      <c r="O87" s="80">
        <v>0</v>
      </c>
      <c r="P87" s="80">
        <v>0</v>
      </c>
      <c r="Q87" s="80">
        <v>0</v>
      </c>
      <c r="R87" s="80">
        <v>0</v>
      </c>
      <c r="S87" s="80">
        <v>0</v>
      </c>
      <c r="T87" s="80">
        <v>0</v>
      </c>
      <c r="U87" s="80">
        <v>0</v>
      </c>
      <c r="V87" s="80">
        <v>0</v>
      </c>
      <c r="W87" s="80">
        <v>0</v>
      </c>
      <c r="X87" s="80">
        <v>0</v>
      </c>
      <c r="Y87" s="80">
        <v>0</v>
      </c>
      <c r="Z87" s="80">
        <v>0</v>
      </c>
      <c r="AA87" s="80">
        <v>0</v>
      </c>
    </row>
    <row r="88" spans="1:27" x14ac:dyDescent="0.25">
      <c r="A88" s="93"/>
      <c r="B88" s="2" t="s">
        <v>104</v>
      </c>
      <c r="C88" s="80">
        <v>0</v>
      </c>
      <c r="D88" s="80">
        <v>0</v>
      </c>
      <c r="E88" s="80">
        <v>0</v>
      </c>
      <c r="F88" s="80">
        <v>48.775519037836013</v>
      </c>
      <c r="G88" s="80">
        <v>0</v>
      </c>
      <c r="H88" s="80">
        <v>0</v>
      </c>
      <c r="I88" s="80">
        <v>403.63367513059183</v>
      </c>
      <c r="J88" s="80">
        <v>2237.849352182292</v>
      </c>
      <c r="K88" s="80">
        <v>0</v>
      </c>
      <c r="L88" s="80">
        <v>0</v>
      </c>
      <c r="M88" s="80">
        <v>0</v>
      </c>
      <c r="N88" s="80">
        <v>0</v>
      </c>
      <c r="O88" s="80">
        <v>0</v>
      </c>
      <c r="P88" s="80">
        <v>0</v>
      </c>
      <c r="Q88" s="80">
        <v>0</v>
      </c>
      <c r="R88" s="80">
        <v>0</v>
      </c>
      <c r="S88" s="80">
        <v>0</v>
      </c>
      <c r="T88" s="80">
        <v>0</v>
      </c>
      <c r="U88" s="80">
        <v>0</v>
      </c>
      <c r="V88" s="80">
        <v>0</v>
      </c>
      <c r="W88" s="80">
        <v>0</v>
      </c>
      <c r="X88" s="80">
        <v>0</v>
      </c>
      <c r="Y88" s="80">
        <v>0</v>
      </c>
      <c r="Z88" s="80">
        <v>0</v>
      </c>
      <c r="AA88" s="80">
        <v>0</v>
      </c>
    </row>
    <row r="89" spans="1:27" x14ac:dyDescent="0.25">
      <c r="A89" s="93"/>
      <c r="B89" s="2" t="s">
        <v>105</v>
      </c>
      <c r="C89" s="80">
        <v>0</v>
      </c>
      <c r="D89" s="80">
        <v>0</v>
      </c>
      <c r="E89" s="80">
        <v>0</v>
      </c>
      <c r="F89" s="80">
        <v>0</v>
      </c>
      <c r="G89" s="80">
        <v>0</v>
      </c>
      <c r="H89" s="80">
        <v>0</v>
      </c>
      <c r="I89" s="80">
        <v>162.49243854897477</v>
      </c>
      <c r="J89" s="80">
        <v>1218.0307103419818</v>
      </c>
      <c r="K89" s="80">
        <v>0</v>
      </c>
      <c r="L89" s="80">
        <v>0</v>
      </c>
      <c r="M89" s="80">
        <v>0</v>
      </c>
      <c r="N89" s="80">
        <v>0</v>
      </c>
      <c r="O89" s="80">
        <v>0</v>
      </c>
      <c r="P89" s="80">
        <v>0</v>
      </c>
      <c r="Q89" s="80">
        <v>0</v>
      </c>
      <c r="R89" s="80">
        <v>0</v>
      </c>
      <c r="S89" s="80">
        <v>0</v>
      </c>
      <c r="T89" s="80">
        <v>0</v>
      </c>
      <c r="U89" s="80">
        <v>0</v>
      </c>
      <c r="V89" s="80">
        <v>0</v>
      </c>
      <c r="W89" s="80">
        <v>0</v>
      </c>
      <c r="X89" s="80">
        <v>0</v>
      </c>
      <c r="Y89" s="80">
        <v>0</v>
      </c>
      <c r="Z89" s="80">
        <v>0</v>
      </c>
      <c r="AA89" s="80">
        <v>0</v>
      </c>
    </row>
    <row r="90" spans="1:27" x14ac:dyDescent="0.25">
      <c r="A90" s="93"/>
      <c r="B90" s="2" t="s">
        <v>106</v>
      </c>
      <c r="C90" s="80">
        <v>0</v>
      </c>
      <c r="D90" s="80">
        <v>0</v>
      </c>
      <c r="E90" s="80">
        <v>0</v>
      </c>
      <c r="F90" s="80">
        <v>658.40256897002064</v>
      </c>
      <c r="G90" s="80">
        <v>280.20869550843616</v>
      </c>
      <c r="H90" s="80">
        <v>199.31968647155745</v>
      </c>
      <c r="I90" s="80">
        <v>1053.240348937846</v>
      </c>
      <c r="J90" s="80">
        <v>2929.1700862951934</v>
      </c>
      <c r="K90" s="80">
        <v>0</v>
      </c>
      <c r="L90" s="80">
        <v>0</v>
      </c>
      <c r="M90" s="80">
        <v>0</v>
      </c>
      <c r="N90" s="80">
        <v>0</v>
      </c>
      <c r="O90" s="80">
        <v>0</v>
      </c>
      <c r="P90" s="80">
        <v>0</v>
      </c>
      <c r="Q90" s="80">
        <v>0</v>
      </c>
      <c r="R90" s="80">
        <v>0</v>
      </c>
      <c r="S90" s="80">
        <v>0</v>
      </c>
      <c r="T90" s="80">
        <v>92.592292645467595</v>
      </c>
      <c r="U90" s="80">
        <v>0</v>
      </c>
      <c r="V90" s="80">
        <v>0</v>
      </c>
      <c r="W90" s="80">
        <v>0</v>
      </c>
      <c r="X90" s="80">
        <v>0</v>
      </c>
      <c r="Y90" s="80">
        <v>0</v>
      </c>
      <c r="Z90" s="80">
        <v>0</v>
      </c>
      <c r="AA90" s="80">
        <v>0</v>
      </c>
    </row>
    <row r="91" spans="1:27" x14ac:dyDescent="0.25">
      <c r="A91" s="93"/>
      <c r="B91" s="2" t="s">
        <v>107</v>
      </c>
      <c r="C91" s="80">
        <v>0</v>
      </c>
      <c r="D91" s="80">
        <v>0</v>
      </c>
      <c r="E91" s="80">
        <v>0</v>
      </c>
      <c r="F91" s="80">
        <v>726.4562437483371</v>
      </c>
      <c r="G91" s="80">
        <v>0</v>
      </c>
      <c r="H91" s="80">
        <v>53.592608223100036</v>
      </c>
      <c r="I91" s="80">
        <v>51.333981102271508</v>
      </c>
      <c r="J91" s="80">
        <v>1487.0426206807786</v>
      </c>
      <c r="K91" s="80">
        <v>133.6958957068731</v>
      </c>
      <c r="L91" s="80">
        <v>1622.2668182746702</v>
      </c>
      <c r="M91" s="80">
        <v>0</v>
      </c>
      <c r="N91" s="80">
        <v>0</v>
      </c>
      <c r="O91" s="80">
        <v>0</v>
      </c>
      <c r="P91" s="80">
        <v>0</v>
      </c>
      <c r="Q91" s="80">
        <v>0</v>
      </c>
      <c r="R91" s="80">
        <v>0</v>
      </c>
      <c r="S91" s="80">
        <v>0</v>
      </c>
      <c r="T91" s="80">
        <v>0</v>
      </c>
      <c r="U91" s="80">
        <v>0</v>
      </c>
      <c r="V91" s="80">
        <v>0</v>
      </c>
      <c r="W91" s="80">
        <v>0</v>
      </c>
      <c r="X91" s="80">
        <v>0</v>
      </c>
      <c r="Y91" s="80">
        <v>0</v>
      </c>
      <c r="Z91" s="80">
        <v>0</v>
      </c>
      <c r="AA91" s="80">
        <v>0</v>
      </c>
    </row>
    <row r="92" spans="1:27" x14ac:dyDescent="0.25">
      <c r="A92" s="93"/>
      <c r="B92" s="2" t="s">
        <v>108</v>
      </c>
      <c r="C92" s="80">
        <v>0</v>
      </c>
      <c r="D92" s="80">
        <v>0</v>
      </c>
      <c r="E92" s="80">
        <v>0</v>
      </c>
      <c r="F92" s="80">
        <v>4056.579146474297</v>
      </c>
      <c r="G92" s="80">
        <v>11364.488605446481</v>
      </c>
      <c r="H92" s="80">
        <v>2925.1480463178309</v>
      </c>
      <c r="I92" s="80">
        <v>1101.8093332342823</v>
      </c>
      <c r="J92" s="80">
        <v>10387.118361895658</v>
      </c>
      <c r="K92" s="80">
        <v>0</v>
      </c>
      <c r="L92" s="80">
        <v>0</v>
      </c>
      <c r="M92" s="80">
        <v>39.135851601734309</v>
      </c>
      <c r="N92" s="80">
        <v>0</v>
      </c>
      <c r="O92" s="80">
        <v>0</v>
      </c>
      <c r="P92" s="80">
        <v>0</v>
      </c>
      <c r="Q92" s="80">
        <v>0</v>
      </c>
      <c r="R92" s="80">
        <v>0</v>
      </c>
      <c r="S92" s="80">
        <v>0</v>
      </c>
      <c r="T92" s="80">
        <v>761.87029182395645</v>
      </c>
      <c r="U92" s="80">
        <v>0</v>
      </c>
      <c r="V92" s="80">
        <v>0</v>
      </c>
      <c r="W92" s="80">
        <v>0</v>
      </c>
      <c r="X92" s="80">
        <v>0</v>
      </c>
      <c r="Y92" s="80">
        <v>0</v>
      </c>
      <c r="Z92" s="80">
        <v>0</v>
      </c>
      <c r="AA92" s="80">
        <v>0</v>
      </c>
    </row>
    <row r="93" spans="1:27" x14ac:dyDescent="0.25">
      <c r="A93" s="93"/>
      <c r="B93" s="2" t="s">
        <v>109</v>
      </c>
      <c r="C93" s="80">
        <v>0</v>
      </c>
      <c r="D93" s="80">
        <v>0</v>
      </c>
      <c r="E93" s="80">
        <v>0</v>
      </c>
      <c r="F93" s="80">
        <v>9563.3932588146454</v>
      </c>
      <c r="G93" s="80">
        <v>11293.083563397462</v>
      </c>
      <c r="H93" s="80">
        <v>1654.0882356802097</v>
      </c>
      <c r="I93" s="80">
        <v>8979.536596404414</v>
      </c>
      <c r="J93" s="80">
        <v>26950.946491991312</v>
      </c>
      <c r="K93" s="80">
        <v>0</v>
      </c>
      <c r="L93" s="80">
        <v>45.482365704844</v>
      </c>
      <c r="M93" s="80">
        <v>75.622507095043517</v>
      </c>
      <c r="N93" s="80">
        <v>41.429420410051662</v>
      </c>
      <c r="O93" s="80">
        <v>0</v>
      </c>
      <c r="P93" s="80">
        <v>0</v>
      </c>
      <c r="Q93" s="80">
        <v>0</v>
      </c>
      <c r="R93" s="80">
        <v>4.5411402536120145</v>
      </c>
      <c r="S93" s="80">
        <v>14.378784392311589</v>
      </c>
      <c r="T93" s="80">
        <v>1356.4024160523538</v>
      </c>
      <c r="U93" s="80">
        <v>0</v>
      </c>
      <c r="V93" s="80">
        <v>12.037726788736558</v>
      </c>
      <c r="W93" s="80">
        <v>0</v>
      </c>
      <c r="X93" s="80">
        <v>0</v>
      </c>
      <c r="Y93" s="80">
        <v>0</v>
      </c>
      <c r="Z93" s="80">
        <v>0</v>
      </c>
      <c r="AA93" s="80">
        <v>0</v>
      </c>
    </row>
    <row r="94" spans="1:27" x14ac:dyDescent="0.25">
      <c r="A94" s="93"/>
      <c r="B94" s="2" t="s">
        <v>110</v>
      </c>
      <c r="C94" s="80">
        <v>0</v>
      </c>
      <c r="D94" s="80">
        <v>0</v>
      </c>
      <c r="E94" s="80">
        <v>0</v>
      </c>
      <c r="F94" s="80">
        <v>3189.9100200023736</v>
      </c>
      <c r="G94" s="80">
        <v>1081.4586189814524</v>
      </c>
      <c r="H94" s="80">
        <v>355.83997989525938</v>
      </c>
      <c r="I94" s="80">
        <v>277.92407287742316</v>
      </c>
      <c r="J94" s="80">
        <v>6275.7096732715991</v>
      </c>
      <c r="K94" s="80">
        <v>44.528874132039874</v>
      </c>
      <c r="L94" s="80">
        <v>505.88829004325254</v>
      </c>
      <c r="M94" s="80">
        <v>0</v>
      </c>
      <c r="N94" s="80">
        <v>0</v>
      </c>
      <c r="O94" s="80">
        <v>0</v>
      </c>
      <c r="P94" s="80">
        <v>0</v>
      </c>
      <c r="Q94" s="80">
        <v>0</v>
      </c>
      <c r="R94" s="80">
        <v>0</v>
      </c>
      <c r="S94" s="80">
        <v>0</v>
      </c>
      <c r="T94" s="80">
        <v>77.172689071847401</v>
      </c>
      <c r="U94" s="80">
        <v>58.140930876260001</v>
      </c>
      <c r="V94" s="80">
        <v>0</v>
      </c>
      <c r="W94" s="80">
        <v>0</v>
      </c>
      <c r="X94" s="80">
        <v>0</v>
      </c>
      <c r="Y94" s="80">
        <v>0</v>
      </c>
      <c r="Z94" s="80">
        <v>0</v>
      </c>
      <c r="AA94" s="80">
        <v>0</v>
      </c>
    </row>
    <row r="95" spans="1:27" x14ac:dyDescent="0.25">
      <c r="A95" s="93"/>
      <c r="B95" s="2" t="s">
        <v>111</v>
      </c>
      <c r="C95" s="80">
        <v>0</v>
      </c>
      <c r="D95" s="80">
        <v>0</v>
      </c>
      <c r="E95" s="80">
        <v>0</v>
      </c>
      <c r="F95" s="80">
        <v>326.43451213336732</v>
      </c>
      <c r="G95" s="80">
        <v>698.38794669507229</v>
      </c>
      <c r="H95" s="80">
        <v>1191.2871199306237</v>
      </c>
      <c r="I95" s="80">
        <v>866.05844396101031</v>
      </c>
      <c r="J95" s="80">
        <v>94.145214498034164</v>
      </c>
      <c r="K95" s="80">
        <v>0</v>
      </c>
      <c r="L95" s="80">
        <v>0</v>
      </c>
      <c r="M95" s="80">
        <v>0</v>
      </c>
      <c r="N95" s="80">
        <v>0</v>
      </c>
      <c r="O95" s="80">
        <v>0</v>
      </c>
      <c r="P95" s="80">
        <v>0</v>
      </c>
      <c r="Q95" s="80">
        <v>75.546753805950289</v>
      </c>
      <c r="R95" s="80">
        <v>0</v>
      </c>
      <c r="S95" s="80">
        <v>0</v>
      </c>
      <c r="T95" s="80">
        <v>0</v>
      </c>
      <c r="U95" s="80">
        <v>0</v>
      </c>
      <c r="V95" s="80">
        <v>0</v>
      </c>
      <c r="W95" s="80">
        <v>0</v>
      </c>
      <c r="X95" s="80">
        <v>0</v>
      </c>
      <c r="Y95" s="80">
        <v>0</v>
      </c>
      <c r="Z95" s="80">
        <v>0</v>
      </c>
      <c r="AA95" s="80">
        <v>0</v>
      </c>
    </row>
    <row r="96" spans="1:27" x14ac:dyDescent="0.25">
      <c r="A96" s="93"/>
      <c r="B96" s="2" t="s">
        <v>112</v>
      </c>
      <c r="C96" s="80">
        <v>0</v>
      </c>
      <c r="D96" s="80">
        <v>0</v>
      </c>
      <c r="E96" s="80">
        <v>0</v>
      </c>
      <c r="F96" s="80">
        <v>1185.4727019580182</v>
      </c>
      <c r="G96" s="80">
        <v>266.30605022963795</v>
      </c>
      <c r="H96" s="80">
        <v>1064.1960775729865</v>
      </c>
      <c r="I96" s="80">
        <v>1904.5800725284012</v>
      </c>
      <c r="J96" s="80">
        <v>77.692652741096154</v>
      </c>
      <c r="K96" s="80">
        <v>0</v>
      </c>
      <c r="L96" s="80">
        <v>14.536373882602529</v>
      </c>
      <c r="M96" s="80">
        <v>0</v>
      </c>
      <c r="N96" s="80">
        <v>0</v>
      </c>
      <c r="O96" s="80">
        <v>0</v>
      </c>
      <c r="P96" s="80">
        <v>0</v>
      </c>
      <c r="Q96" s="80">
        <v>0</v>
      </c>
      <c r="R96" s="80">
        <v>0</v>
      </c>
      <c r="S96" s="80">
        <v>0</v>
      </c>
      <c r="T96" s="80">
        <v>0</v>
      </c>
      <c r="U96" s="80">
        <v>0</v>
      </c>
      <c r="V96" s="80">
        <v>0</v>
      </c>
      <c r="W96" s="80">
        <v>0</v>
      </c>
      <c r="X96" s="80">
        <v>0</v>
      </c>
      <c r="Y96" s="80">
        <v>0</v>
      </c>
      <c r="Z96" s="80">
        <v>0</v>
      </c>
      <c r="AA96" s="80">
        <v>0</v>
      </c>
    </row>
    <row r="97" spans="1:27" x14ac:dyDescent="0.25">
      <c r="A97" s="93"/>
      <c r="B97" s="2" t="s">
        <v>113</v>
      </c>
      <c r="C97" s="80">
        <v>0</v>
      </c>
      <c r="D97" s="80">
        <v>0</v>
      </c>
      <c r="E97" s="80">
        <v>0</v>
      </c>
      <c r="F97" s="80">
        <v>1106.2638026861216</v>
      </c>
      <c r="G97" s="80">
        <v>3139.9942682425853</v>
      </c>
      <c r="H97" s="80">
        <v>1516.2002434707967</v>
      </c>
      <c r="I97" s="80">
        <v>3012.8338033685259</v>
      </c>
      <c r="J97" s="80">
        <v>588.64608505217359</v>
      </c>
      <c r="K97" s="80">
        <v>46.300877457545866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80">
        <v>0</v>
      </c>
      <c r="R97" s="80">
        <v>0</v>
      </c>
      <c r="S97" s="80">
        <v>0</v>
      </c>
      <c r="T97" s="80">
        <v>0</v>
      </c>
      <c r="U97" s="80">
        <v>23.706758080645326</v>
      </c>
      <c r="V97" s="80">
        <v>0</v>
      </c>
      <c r="W97" s="80">
        <v>0</v>
      </c>
      <c r="X97" s="80">
        <v>0</v>
      </c>
      <c r="Y97" s="80">
        <v>0</v>
      </c>
      <c r="Z97" s="80">
        <v>0</v>
      </c>
      <c r="AA97" s="80">
        <v>0</v>
      </c>
    </row>
    <row r="98" spans="1:27" x14ac:dyDescent="0.25">
      <c r="A98" s="93"/>
      <c r="B98" s="2" t="s">
        <v>114</v>
      </c>
      <c r="C98" s="80">
        <v>0</v>
      </c>
      <c r="D98" s="80">
        <v>0</v>
      </c>
      <c r="E98" s="80">
        <v>0</v>
      </c>
      <c r="F98" s="80">
        <v>2605.3820578356422</v>
      </c>
      <c r="G98" s="80">
        <v>6112.1917471769621</v>
      </c>
      <c r="H98" s="80">
        <v>5676.92419176776</v>
      </c>
      <c r="I98" s="80">
        <v>8126.138765595455</v>
      </c>
      <c r="J98" s="80">
        <v>1312.9792567134566</v>
      </c>
      <c r="K98" s="80">
        <v>56.022923915282277</v>
      </c>
      <c r="L98" s="80">
        <v>235.09231648247493</v>
      </c>
      <c r="M98" s="80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80">
        <v>91.388633233566836</v>
      </c>
      <c r="V98" s="80">
        <v>0</v>
      </c>
      <c r="W98" s="80">
        <v>0</v>
      </c>
      <c r="X98" s="80">
        <v>0</v>
      </c>
      <c r="Y98" s="80">
        <v>0</v>
      </c>
      <c r="Z98" s="80">
        <v>0</v>
      </c>
      <c r="AA98" s="80">
        <v>0</v>
      </c>
    </row>
    <row r="99" spans="1:27" x14ac:dyDescent="0.25">
      <c r="A99" s="93"/>
      <c r="B99" s="2" t="s">
        <v>115</v>
      </c>
      <c r="C99" s="80">
        <v>0</v>
      </c>
      <c r="D99" s="80">
        <v>0</v>
      </c>
      <c r="E99" s="80">
        <v>0</v>
      </c>
      <c r="F99" s="80">
        <v>882.874156760858</v>
      </c>
      <c r="G99" s="80">
        <v>655.23035211837271</v>
      </c>
      <c r="H99" s="80">
        <v>2481.4408378017934</v>
      </c>
      <c r="I99" s="80">
        <v>2703.0674407606316</v>
      </c>
      <c r="J99" s="80">
        <v>395.41514810794166</v>
      </c>
      <c r="K99" s="80">
        <v>0</v>
      </c>
      <c r="L99" s="80">
        <v>63.411746547956568</v>
      </c>
      <c r="M99" s="80">
        <v>0</v>
      </c>
      <c r="N99" s="80">
        <v>0</v>
      </c>
      <c r="O99" s="80">
        <v>0</v>
      </c>
      <c r="P99" s="80">
        <v>0</v>
      </c>
      <c r="Q99" s="80">
        <v>0</v>
      </c>
      <c r="R99" s="80">
        <v>0</v>
      </c>
      <c r="S99" s="80">
        <v>0</v>
      </c>
      <c r="T99" s="80">
        <v>0</v>
      </c>
      <c r="U99" s="80">
        <v>0</v>
      </c>
      <c r="V99" s="80">
        <v>0</v>
      </c>
      <c r="W99" s="80">
        <v>0</v>
      </c>
      <c r="X99" s="80">
        <v>0</v>
      </c>
      <c r="Y99" s="80">
        <v>0</v>
      </c>
      <c r="Z99" s="80">
        <v>0</v>
      </c>
      <c r="AA99" s="80">
        <v>0</v>
      </c>
    </row>
    <row r="100" spans="1:27" x14ac:dyDescent="0.25">
      <c r="A100" s="93"/>
      <c r="B100" s="2" t="s">
        <v>116</v>
      </c>
      <c r="C100" s="80">
        <v>0</v>
      </c>
      <c r="D100" s="80">
        <v>0</v>
      </c>
      <c r="E100" s="80">
        <v>0</v>
      </c>
      <c r="F100" s="80">
        <v>2669.846068614504</v>
      </c>
      <c r="G100" s="80">
        <v>0</v>
      </c>
      <c r="H100" s="80">
        <v>161.33802614898406</v>
      </c>
      <c r="I100" s="80">
        <v>0</v>
      </c>
      <c r="J100" s="80">
        <v>5042.3716484241968</v>
      </c>
      <c r="K100" s="80">
        <v>138.94101462303976</v>
      </c>
      <c r="L100" s="80">
        <v>900.43095333626081</v>
      </c>
      <c r="M100" s="80">
        <v>0</v>
      </c>
      <c r="N100" s="80">
        <v>0</v>
      </c>
      <c r="O100" s="80">
        <v>0</v>
      </c>
      <c r="P100" s="80">
        <v>0</v>
      </c>
      <c r="Q100" s="80">
        <v>0</v>
      </c>
      <c r="R100" s="80">
        <v>0</v>
      </c>
      <c r="S100" s="80">
        <v>0</v>
      </c>
      <c r="T100" s="80">
        <v>0</v>
      </c>
      <c r="U100" s="80">
        <v>0</v>
      </c>
      <c r="V100" s="80">
        <v>0</v>
      </c>
      <c r="W100" s="80">
        <v>0</v>
      </c>
      <c r="X100" s="80">
        <v>0</v>
      </c>
      <c r="Y100" s="80">
        <v>0</v>
      </c>
      <c r="Z100" s="80">
        <v>0</v>
      </c>
      <c r="AA100" s="80">
        <v>0</v>
      </c>
    </row>
    <row r="101" spans="1:27" x14ac:dyDescent="0.25">
      <c r="A101" s="93"/>
      <c r="B101" s="2" t="s">
        <v>117</v>
      </c>
      <c r="C101" s="80">
        <v>0</v>
      </c>
      <c r="D101" s="80">
        <v>0</v>
      </c>
      <c r="E101" s="80">
        <v>0</v>
      </c>
      <c r="F101" s="80">
        <v>387.57125603257617</v>
      </c>
      <c r="G101" s="80">
        <v>103.38992533283482</v>
      </c>
      <c r="H101" s="80">
        <v>116.55925453957853</v>
      </c>
      <c r="I101" s="80">
        <v>113.64416164588835</v>
      </c>
      <c r="J101" s="80">
        <v>4911.9021566315241</v>
      </c>
      <c r="K101" s="80">
        <v>197.56614584227751</v>
      </c>
      <c r="L101" s="80">
        <v>206.20670579856784</v>
      </c>
      <c r="M101" s="80">
        <v>0</v>
      </c>
      <c r="N101" s="80">
        <v>0</v>
      </c>
      <c r="O101" s="80">
        <v>0</v>
      </c>
      <c r="P101" s="80">
        <v>145.62154893357311</v>
      </c>
      <c r="Q101" s="80">
        <v>417.61947293059023</v>
      </c>
      <c r="R101" s="80">
        <v>0</v>
      </c>
      <c r="S101" s="80">
        <v>0</v>
      </c>
      <c r="T101" s="80">
        <v>0</v>
      </c>
      <c r="U101" s="80">
        <v>0</v>
      </c>
      <c r="V101" s="80">
        <v>0</v>
      </c>
      <c r="W101" s="80">
        <v>0</v>
      </c>
      <c r="X101" s="80">
        <v>0</v>
      </c>
      <c r="Y101" s="80">
        <v>0</v>
      </c>
      <c r="Z101" s="80">
        <v>0</v>
      </c>
      <c r="AA101" s="80">
        <v>0</v>
      </c>
    </row>
    <row r="102" spans="1:27" x14ac:dyDescent="0.25">
      <c r="A102" s="93"/>
      <c r="B102" s="2" t="s">
        <v>118</v>
      </c>
      <c r="C102" s="80">
        <v>0</v>
      </c>
      <c r="D102" s="80">
        <v>0</v>
      </c>
      <c r="E102" s="80">
        <v>0</v>
      </c>
      <c r="F102" s="80">
        <v>0</v>
      </c>
      <c r="G102" s="80">
        <v>0</v>
      </c>
      <c r="H102" s="80">
        <v>473.9304518126408</v>
      </c>
      <c r="I102" s="80">
        <v>158.61027131653964</v>
      </c>
      <c r="J102" s="80">
        <v>15102.063719552149</v>
      </c>
      <c r="K102" s="80">
        <v>219.6120362867905</v>
      </c>
      <c r="L102" s="80">
        <v>0</v>
      </c>
      <c r="M102" s="80">
        <v>0</v>
      </c>
      <c r="N102" s="80">
        <v>0</v>
      </c>
      <c r="O102" s="80">
        <v>0</v>
      </c>
      <c r="P102" s="80">
        <v>0</v>
      </c>
      <c r="Q102" s="80">
        <v>0</v>
      </c>
      <c r="R102" s="80">
        <v>0</v>
      </c>
      <c r="S102" s="80">
        <v>0</v>
      </c>
      <c r="T102" s="80">
        <v>0</v>
      </c>
      <c r="U102" s="80">
        <v>0</v>
      </c>
      <c r="V102" s="80">
        <v>0</v>
      </c>
      <c r="W102" s="80">
        <v>0</v>
      </c>
      <c r="X102" s="80">
        <v>0</v>
      </c>
      <c r="Y102" s="80">
        <v>0</v>
      </c>
      <c r="Z102" s="80">
        <v>0</v>
      </c>
      <c r="AA102" s="80">
        <v>0</v>
      </c>
    </row>
    <row r="103" spans="1:27" x14ac:dyDescent="0.25">
      <c r="A103" s="93"/>
      <c r="B103" s="2" t="s">
        <v>119</v>
      </c>
      <c r="C103" s="80">
        <v>0</v>
      </c>
      <c r="D103" s="80">
        <v>0</v>
      </c>
      <c r="E103" s="80">
        <v>0</v>
      </c>
      <c r="F103" s="80">
        <v>3087.4463991149169</v>
      </c>
      <c r="G103" s="80">
        <v>201.70098556761755</v>
      </c>
      <c r="H103" s="80">
        <v>228.55958943748897</v>
      </c>
      <c r="I103" s="80">
        <v>1417.8142547969176</v>
      </c>
      <c r="J103" s="80">
        <v>16933.863678308175</v>
      </c>
      <c r="K103" s="80">
        <v>316.05106010062889</v>
      </c>
      <c r="L103" s="80">
        <v>1072.0630062497019</v>
      </c>
      <c r="M103" s="80">
        <v>0</v>
      </c>
      <c r="N103" s="80">
        <v>0</v>
      </c>
      <c r="O103" s="80">
        <v>51.981931480541299</v>
      </c>
      <c r="P103" s="80">
        <v>222.73752479518004</v>
      </c>
      <c r="Q103" s="80">
        <v>774.2538909785917</v>
      </c>
      <c r="R103" s="80">
        <v>0</v>
      </c>
      <c r="S103" s="80">
        <v>0</v>
      </c>
      <c r="T103" s="80">
        <v>96.46754144189353</v>
      </c>
      <c r="U103" s="80">
        <v>0</v>
      </c>
      <c r="V103" s="80">
        <v>0</v>
      </c>
      <c r="W103" s="80">
        <v>0</v>
      </c>
      <c r="X103" s="80">
        <v>0</v>
      </c>
      <c r="Y103" s="80">
        <v>0</v>
      </c>
      <c r="Z103" s="80">
        <v>89.983038154440621</v>
      </c>
      <c r="AA103" s="80">
        <v>0</v>
      </c>
    </row>
    <row r="104" spans="1:27" x14ac:dyDescent="0.25">
      <c r="A104" s="93"/>
      <c r="B104" s="2" t="s">
        <v>120</v>
      </c>
      <c r="C104" s="80">
        <v>0</v>
      </c>
      <c r="D104" s="80">
        <v>0</v>
      </c>
      <c r="E104" s="80">
        <v>0</v>
      </c>
      <c r="F104" s="80">
        <v>4717.2767977353669</v>
      </c>
      <c r="G104" s="80">
        <v>639.91588441236979</v>
      </c>
      <c r="H104" s="80">
        <v>2927.2762517391507</v>
      </c>
      <c r="I104" s="80">
        <v>5250.0865612855232</v>
      </c>
      <c r="J104" s="80">
        <v>7316.6463291292021</v>
      </c>
      <c r="K104" s="80">
        <v>0</v>
      </c>
      <c r="L104" s="80">
        <v>0</v>
      </c>
      <c r="M104" s="80">
        <v>37.04864632231012</v>
      </c>
      <c r="N104" s="80">
        <v>0</v>
      </c>
      <c r="O104" s="80">
        <v>0</v>
      </c>
      <c r="P104" s="80">
        <v>0</v>
      </c>
      <c r="Q104" s="80">
        <v>0</v>
      </c>
      <c r="R104" s="80">
        <v>0</v>
      </c>
      <c r="S104" s="80">
        <v>0</v>
      </c>
      <c r="T104" s="80">
        <v>133.70569739417698</v>
      </c>
      <c r="U104" s="80">
        <v>0</v>
      </c>
      <c r="V104" s="80">
        <v>0</v>
      </c>
      <c r="W104" s="80">
        <v>0</v>
      </c>
      <c r="X104" s="80">
        <v>0</v>
      </c>
      <c r="Y104" s="80">
        <v>0</v>
      </c>
      <c r="Z104" s="80">
        <v>0</v>
      </c>
      <c r="AA104" s="80">
        <v>0</v>
      </c>
    </row>
    <row r="105" spans="1:27" x14ac:dyDescent="0.25">
      <c r="A105" s="93"/>
      <c r="B105" s="2" t="s">
        <v>121</v>
      </c>
      <c r="C105" s="80">
        <v>0</v>
      </c>
      <c r="D105" s="80">
        <v>0</v>
      </c>
      <c r="E105" s="80">
        <v>0</v>
      </c>
      <c r="F105" s="80">
        <v>0</v>
      </c>
      <c r="G105" s="80">
        <v>582.87808237045488</v>
      </c>
      <c r="H105" s="80">
        <v>0</v>
      </c>
      <c r="I105" s="80">
        <v>1035.7175307966245</v>
      </c>
      <c r="J105" s="80">
        <v>2528.0994547158239</v>
      </c>
      <c r="K105" s="80">
        <v>0</v>
      </c>
      <c r="L105" s="80">
        <v>0</v>
      </c>
      <c r="M105" s="80">
        <v>0</v>
      </c>
      <c r="N105" s="80">
        <v>0</v>
      </c>
      <c r="O105" s="80">
        <v>0</v>
      </c>
      <c r="P105" s="80">
        <v>0</v>
      </c>
      <c r="Q105" s="80">
        <v>0</v>
      </c>
      <c r="R105" s="80">
        <v>0</v>
      </c>
      <c r="S105" s="80">
        <v>0</v>
      </c>
      <c r="T105" s="80">
        <v>0</v>
      </c>
      <c r="U105" s="80">
        <v>0</v>
      </c>
      <c r="V105" s="80">
        <v>0</v>
      </c>
      <c r="W105" s="80">
        <v>0</v>
      </c>
      <c r="X105" s="80">
        <v>0</v>
      </c>
      <c r="Y105" s="80">
        <v>0</v>
      </c>
      <c r="Z105" s="80">
        <v>0</v>
      </c>
      <c r="AA105" s="80">
        <v>0</v>
      </c>
    </row>
    <row r="106" spans="1:27" x14ac:dyDescent="0.25">
      <c r="A106" s="93"/>
      <c r="B106" s="2" t="s">
        <v>122</v>
      </c>
      <c r="C106" s="80">
        <v>0</v>
      </c>
      <c r="D106" s="80">
        <v>0</v>
      </c>
      <c r="E106" s="80">
        <v>0</v>
      </c>
      <c r="F106" s="80">
        <v>1142.9893587521444</v>
      </c>
      <c r="G106" s="80">
        <v>9049.3901965362256</v>
      </c>
      <c r="H106" s="80">
        <v>4289.0145687564309</v>
      </c>
      <c r="I106" s="80">
        <v>7492.0521026471351</v>
      </c>
      <c r="J106" s="80">
        <v>280.53987506120427</v>
      </c>
      <c r="K106" s="80">
        <v>24.340629970335907</v>
      </c>
      <c r="L106" s="80">
        <v>205.00782960206453</v>
      </c>
      <c r="M106" s="80">
        <v>26.082539867494315</v>
      </c>
      <c r="N106" s="80">
        <v>12.786510446066252</v>
      </c>
      <c r="O106" s="80">
        <v>31.426338803825349</v>
      </c>
      <c r="P106" s="80">
        <v>245.0943601086332</v>
      </c>
      <c r="Q106" s="80">
        <v>316.97330420884731</v>
      </c>
      <c r="R106" s="80">
        <v>0</v>
      </c>
      <c r="S106" s="80">
        <v>0</v>
      </c>
      <c r="T106" s="80">
        <v>0</v>
      </c>
      <c r="U106" s="80">
        <v>0</v>
      </c>
      <c r="V106" s="80">
        <v>0</v>
      </c>
      <c r="W106" s="80">
        <v>0</v>
      </c>
      <c r="X106" s="80">
        <v>0</v>
      </c>
      <c r="Y106" s="80">
        <v>0</v>
      </c>
      <c r="Z106" s="80">
        <v>0</v>
      </c>
      <c r="AA106" s="80">
        <v>0</v>
      </c>
    </row>
    <row r="107" spans="1:27" x14ac:dyDescent="0.25">
      <c r="A107" s="93"/>
      <c r="B107" s="2" t="s">
        <v>123</v>
      </c>
      <c r="C107" s="80">
        <v>0</v>
      </c>
      <c r="D107" s="80">
        <v>0</v>
      </c>
      <c r="E107" s="80">
        <v>0</v>
      </c>
      <c r="F107" s="80">
        <v>992.86964599525459</v>
      </c>
      <c r="G107" s="80">
        <v>2560.858461212049</v>
      </c>
      <c r="H107" s="80">
        <v>1403.1553195471024</v>
      </c>
      <c r="I107" s="80">
        <v>1419.5605318199966</v>
      </c>
      <c r="J107" s="80">
        <v>51.456571750094184</v>
      </c>
      <c r="K107" s="80">
        <v>47.889028437709143</v>
      </c>
      <c r="L107" s="80">
        <v>77.327514674462932</v>
      </c>
      <c r="M107" s="80">
        <v>0</v>
      </c>
      <c r="N107" s="80">
        <v>0</v>
      </c>
      <c r="O107" s="80">
        <v>0</v>
      </c>
      <c r="P107" s="80">
        <v>0</v>
      </c>
      <c r="Q107" s="80">
        <v>50.509466154800641</v>
      </c>
      <c r="R107" s="80">
        <v>0</v>
      </c>
      <c r="S107" s="80">
        <v>0</v>
      </c>
      <c r="T107" s="80">
        <v>11.611372182556625</v>
      </c>
      <c r="U107" s="80">
        <v>27.706418631089026</v>
      </c>
      <c r="V107" s="80">
        <v>0</v>
      </c>
      <c r="W107" s="80">
        <v>0</v>
      </c>
      <c r="X107" s="80">
        <v>0</v>
      </c>
      <c r="Y107" s="80">
        <v>0</v>
      </c>
      <c r="Z107" s="80">
        <v>0</v>
      </c>
      <c r="AA107" s="80">
        <v>0</v>
      </c>
    </row>
    <row r="108" spans="1:27" x14ac:dyDescent="0.25">
      <c r="A108" s="93"/>
      <c r="B108" s="2" t="s">
        <v>124</v>
      </c>
      <c r="C108" s="80">
        <v>0</v>
      </c>
      <c r="D108" s="80">
        <v>0</v>
      </c>
      <c r="E108" s="80">
        <v>0</v>
      </c>
      <c r="F108" s="80">
        <v>71.668328979656565</v>
      </c>
      <c r="G108" s="80">
        <v>196.66083669692409</v>
      </c>
      <c r="H108" s="80">
        <v>372.94479840827665</v>
      </c>
      <c r="I108" s="80">
        <v>325.4038160079246</v>
      </c>
      <c r="J108" s="80">
        <v>30.298441918640982</v>
      </c>
      <c r="K108" s="80">
        <v>9.1789581032916558</v>
      </c>
      <c r="L108" s="80">
        <v>0</v>
      </c>
      <c r="M108" s="80">
        <v>0</v>
      </c>
      <c r="N108" s="80">
        <v>0</v>
      </c>
      <c r="O108" s="80">
        <v>0</v>
      </c>
      <c r="P108" s="80">
        <v>0</v>
      </c>
      <c r="Q108" s="80">
        <v>0</v>
      </c>
      <c r="R108" s="80">
        <v>0</v>
      </c>
      <c r="S108" s="80">
        <v>0</v>
      </c>
      <c r="T108" s="80">
        <v>0</v>
      </c>
      <c r="U108" s="80">
        <v>0</v>
      </c>
      <c r="V108" s="80">
        <v>0</v>
      </c>
      <c r="W108" s="80">
        <v>0</v>
      </c>
      <c r="X108" s="80">
        <v>0</v>
      </c>
      <c r="Y108" s="80">
        <v>0</v>
      </c>
      <c r="Z108" s="80">
        <v>0</v>
      </c>
      <c r="AA108" s="80">
        <v>0</v>
      </c>
    </row>
    <row r="109" spans="1:27" x14ac:dyDescent="0.25">
      <c r="A109" s="93"/>
      <c r="B109" s="2" t="s">
        <v>125</v>
      </c>
      <c r="C109" s="80">
        <v>0</v>
      </c>
      <c r="D109" s="80">
        <v>0</v>
      </c>
      <c r="E109" s="80">
        <v>0</v>
      </c>
      <c r="F109" s="80">
        <v>118.6030624971476</v>
      </c>
      <c r="G109" s="80">
        <v>899.4856658747151</v>
      </c>
      <c r="H109" s="80">
        <v>557.79568660291204</v>
      </c>
      <c r="I109" s="80">
        <v>544.65042346886833</v>
      </c>
      <c r="J109" s="80">
        <v>55.856174996790266</v>
      </c>
      <c r="K109" s="80">
        <v>0</v>
      </c>
      <c r="L109" s="80">
        <v>13.971400800735958</v>
      </c>
      <c r="M109" s="80">
        <v>0</v>
      </c>
      <c r="N109" s="80">
        <v>0</v>
      </c>
      <c r="O109" s="80">
        <v>15.298451933886763</v>
      </c>
      <c r="P109" s="80">
        <v>47.846411325960439</v>
      </c>
      <c r="Q109" s="80">
        <v>135.81233505905828</v>
      </c>
      <c r="R109" s="80">
        <v>0</v>
      </c>
      <c r="S109" s="80">
        <v>0</v>
      </c>
      <c r="T109" s="80">
        <v>0</v>
      </c>
      <c r="U109" s="80">
        <v>9.2900488473163438</v>
      </c>
      <c r="V109" s="80">
        <v>0</v>
      </c>
      <c r="W109" s="80">
        <v>0</v>
      </c>
      <c r="X109" s="80">
        <v>0</v>
      </c>
      <c r="Y109" s="80">
        <v>0</v>
      </c>
      <c r="Z109" s="80">
        <v>0</v>
      </c>
      <c r="AA109" s="80">
        <v>0</v>
      </c>
    </row>
    <row r="110" spans="1:27" x14ac:dyDescent="0.25">
      <c r="A110" s="93"/>
      <c r="B110" s="2" t="s">
        <v>126</v>
      </c>
      <c r="C110" s="80">
        <v>0</v>
      </c>
      <c r="D110" s="80">
        <v>0</v>
      </c>
      <c r="E110" s="80">
        <v>0</v>
      </c>
      <c r="F110" s="80">
        <v>252.3575109886952</v>
      </c>
      <c r="G110" s="80">
        <v>679.50799873246331</v>
      </c>
      <c r="H110" s="80">
        <v>805.5258806715832</v>
      </c>
      <c r="I110" s="80">
        <v>969.22281019629486</v>
      </c>
      <c r="J110" s="80">
        <v>96.968109829974907</v>
      </c>
      <c r="K110" s="80">
        <v>7.8022178864564777</v>
      </c>
      <c r="L110" s="80">
        <v>10.934706410277489</v>
      </c>
      <c r="M110" s="80">
        <v>0</v>
      </c>
      <c r="N110" s="80">
        <v>0</v>
      </c>
      <c r="O110" s="80">
        <v>0</v>
      </c>
      <c r="P110" s="80">
        <v>2.5486556280165642</v>
      </c>
      <c r="Q110" s="80">
        <v>0</v>
      </c>
      <c r="R110" s="80">
        <v>0</v>
      </c>
      <c r="S110" s="80">
        <v>0</v>
      </c>
      <c r="T110" s="80">
        <v>8.9098025466957722</v>
      </c>
      <c r="U110" s="80">
        <v>0</v>
      </c>
      <c r="V110" s="80">
        <v>0</v>
      </c>
      <c r="W110" s="80">
        <v>0</v>
      </c>
      <c r="X110" s="80">
        <v>0</v>
      </c>
      <c r="Y110" s="80">
        <v>0</v>
      </c>
      <c r="Z110" s="80">
        <v>0</v>
      </c>
      <c r="AA110" s="80">
        <v>0</v>
      </c>
    </row>
    <row r="111" spans="1:27" x14ac:dyDescent="0.25">
      <c r="A111" s="93"/>
      <c r="B111" s="2" t="s">
        <v>127</v>
      </c>
      <c r="C111" s="80">
        <v>0</v>
      </c>
      <c r="D111" s="80">
        <v>0</v>
      </c>
      <c r="E111" s="80">
        <v>0</v>
      </c>
      <c r="F111" s="80">
        <v>0</v>
      </c>
      <c r="G111" s="80">
        <v>0</v>
      </c>
      <c r="H111" s="80">
        <v>13.680506311847637</v>
      </c>
      <c r="I111" s="80">
        <v>121.88518253267959</v>
      </c>
      <c r="J111" s="80">
        <v>2.649723671574491</v>
      </c>
      <c r="K111" s="80">
        <v>0</v>
      </c>
      <c r="L111" s="80">
        <v>0</v>
      </c>
      <c r="M111" s="80">
        <v>0</v>
      </c>
      <c r="N111" s="80">
        <v>0</v>
      </c>
      <c r="O111" s="80">
        <v>0</v>
      </c>
      <c r="P111" s="80">
        <v>5.5702576612320778</v>
      </c>
      <c r="Q111" s="80">
        <v>0</v>
      </c>
      <c r="R111" s="80">
        <v>0</v>
      </c>
      <c r="S111" s="80">
        <v>0</v>
      </c>
      <c r="T111" s="80">
        <v>0</v>
      </c>
      <c r="U111" s="80">
        <v>0</v>
      </c>
      <c r="V111" s="80">
        <v>0</v>
      </c>
      <c r="W111" s="80">
        <v>0</v>
      </c>
      <c r="X111" s="80">
        <v>0</v>
      </c>
      <c r="Y111" s="80">
        <v>0</v>
      </c>
      <c r="Z111" s="80">
        <v>3.3782558641072962</v>
      </c>
      <c r="AA111" s="80">
        <v>0</v>
      </c>
    </row>
    <row r="112" spans="1:27" x14ac:dyDescent="0.25">
      <c r="A112" s="81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x14ac:dyDescent="0.25">
      <c r="A113" s="93" t="s">
        <v>510</v>
      </c>
      <c r="B113" s="2" t="s">
        <v>81</v>
      </c>
      <c r="C113" s="80">
        <v>3890.7192050493459</v>
      </c>
      <c r="D113" s="80">
        <v>18504.691086159197</v>
      </c>
      <c r="E113" s="80">
        <v>4564.9570952657659</v>
      </c>
      <c r="F113" s="80">
        <v>0</v>
      </c>
      <c r="G113" s="80">
        <v>1274.6419004136071</v>
      </c>
      <c r="H113" s="80">
        <v>465.46350505058405</v>
      </c>
      <c r="I113" s="80">
        <v>0</v>
      </c>
      <c r="J113" s="80">
        <v>0</v>
      </c>
      <c r="K113" s="80">
        <v>23064.843104586816</v>
      </c>
      <c r="L113" s="80">
        <v>1548.2078190177058</v>
      </c>
      <c r="M113" s="80">
        <v>49247.507155366853</v>
      </c>
      <c r="N113" s="80">
        <v>5935.0657344605834</v>
      </c>
      <c r="O113" s="80">
        <v>12817.794352643725</v>
      </c>
      <c r="P113" s="80">
        <v>26310.160247873649</v>
      </c>
      <c r="Q113" s="80">
        <v>8440.5432529906739</v>
      </c>
      <c r="R113" s="80">
        <v>569.33929639333235</v>
      </c>
      <c r="S113" s="80">
        <v>2920.6178673884801</v>
      </c>
      <c r="T113" s="80">
        <v>11664.238644645739</v>
      </c>
      <c r="U113" s="80">
        <v>4733.8139233316842</v>
      </c>
      <c r="V113" s="80">
        <v>8622.3534488808909</v>
      </c>
      <c r="W113" s="80">
        <v>655.17356648953455</v>
      </c>
      <c r="X113" s="80">
        <v>3937.2471360268505</v>
      </c>
      <c r="Y113" s="80">
        <v>4476.1885711761352</v>
      </c>
      <c r="Z113" s="80">
        <v>2373.6371099601397</v>
      </c>
      <c r="AA113" s="80">
        <v>3936.0678659608275</v>
      </c>
    </row>
    <row r="114" spans="1:27" x14ac:dyDescent="0.25">
      <c r="A114" s="93"/>
      <c r="B114" s="2" t="s">
        <v>136</v>
      </c>
      <c r="C114" s="80">
        <v>3839.6088132773621</v>
      </c>
      <c r="D114" s="80">
        <v>2158.273167456156</v>
      </c>
      <c r="E114" s="80">
        <v>3246.6773466108043</v>
      </c>
      <c r="F114" s="80">
        <v>0</v>
      </c>
      <c r="G114" s="80">
        <v>1563.3459908364823</v>
      </c>
      <c r="H114" s="80">
        <v>0</v>
      </c>
      <c r="I114" s="80">
        <v>0</v>
      </c>
      <c r="J114" s="80">
        <v>0</v>
      </c>
      <c r="K114" s="80">
        <v>11384.868818233383</v>
      </c>
      <c r="L114" s="80">
        <v>7370.41589632469</v>
      </c>
      <c r="M114" s="80">
        <v>2404.2885598750413</v>
      </c>
      <c r="N114" s="80">
        <v>49300.094145275194</v>
      </c>
      <c r="O114" s="80">
        <v>1542.4086162682311</v>
      </c>
      <c r="P114" s="80">
        <v>1999.1938865412326</v>
      </c>
      <c r="Q114" s="80">
        <v>905.74528051850632</v>
      </c>
      <c r="R114" s="80">
        <v>0</v>
      </c>
      <c r="S114" s="80">
        <v>1608.8643596029551</v>
      </c>
      <c r="T114" s="80">
        <v>13113.45796370998</v>
      </c>
      <c r="U114" s="80">
        <v>1273.8389904770743</v>
      </c>
      <c r="V114" s="80">
        <v>434.83875413640351</v>
      </c>
      <c r="W114" s="80">
        <v>0</v>
      </c>
      <c r="X114" s="80">
        <v>564.58076656598735</v>
      </c>
      <c r="Y114" s="80">
        <v>2552.6092873287262</v>
      </c>
      <c r="Z114" s="80">
        <v>362.28492455573218</v>
      </c>
      <c r="AA114" s="80">
        <v>0</v>
      </c>
    </row>
    <row r="115" spans="1:27" x14ac:dyDescent="0.25">
      <c r="A115" s="93"/>
      <c r="B115" s="2" t="s">
        <v>131</v>
      </c>
      <c r="C115" s="80">
        <v>668.99413271141873</v>
      </c>
      <c r="D115" s="80">
        <v>1510.6351557630535</v>
      </c>
      <c r="E115" s="80">
        <v>245.10509373215444</v>
      </c>
      <c r="F115" s="80">
        <v>0</v>
      </c>
      <c r="G115" s="80">
        <v>51.707388632585626</v>
      </c>
      <c r="H115" s="80">
        <v>52.883514276582346</v>
      </c>
      <c r="I115" s="80">
        <v>30.555037118433514</v>
      </c>
      <c r="J115" s="80">
        <v>49.912855200334612</v>
      </c>
      <c r="K115" s="80">
        <v>2417.9285653599873</v>
      </c>
      <c r="L115" s="80">
        <v>32366.893216978464</v>
      </c>
      <c r="M115" s="80">
        <v>6006.3456235924014</v>
      </c>
      <c r="N115" s="80">
        <v>10361.817574609462</v>
      </c>
      <c r="O115" s="80">
        <v>124.91932786424675</v>
      </c>
      <c r="P115" s="80">
        <v>213.24162291788573</v>
      </c>
      <c r="Q115" s="80">
        <v>115.76909045033123</v>
      </c>
      <c r="R115" s="80">
        <v>376.2958532969426</v>
      </c>
      <c r="S115" s="80">
        <v>239.65099717788067</v>
      </c>
      <c r="T115" s="80">
        <v>1098.8430575386453</v>
      </c>
      <c r="U115" s="80">
        <v>454.45782161938303</v>
      </c>
      <c r="V115" s="80">
        <v>55.702412424344928</v>
      </c>
      <c r="W115" s="80">
        <v>70.140058429761254</v>
      </c>
      <c r="X115" s="80">
        <v>35.836493096363945</v>
      </c>
      <c r="Y115" s="80">
        <v>378.04551222143556</v>
      </c>
      <c r="Z115" s="80">
        <v>29.653228033237479</v>
      </c>
      <c r="AA115" s="80">
        <v>0</v>
      </c>
    </row>
    <row r="116" spans="1:27" x14ac:dyDescent="0.25">
      <c r="A116" s="93"/>
      <c r="B116" s="2" t="s">
        <v>82</v>
      </c>
      <c r="C116" s="80">
        <v>12.984135302571332</v>
      </c>
      <c r="D116" s="80">
        <v>199.87849563021635</v>
      </c>
      <c r="E116" s="80">
        <v>95.519513451917248</v>
      </c>
      <c r="F116" s="80">
        <v>276.73809275403488</v>
      </c>
      <c r="G116" s="80">
        <v>1532.405171568269</v>
      </c>
      <c r="H116" s="80">
        <v>222.67840790022277</v>
      </c>
      <c r="I116" s="80">
        <v>180.78773214592269</v>
      </c>
      <c r="J116" s="80">
        <v>90.596639681350666</v>
      </c>
      <c r="K116" s="80">
        <v>367.2327941598337</v>
      </c>
      <c r="L116" s="80">
        <v>217.90330946824491</v>
      </c>
      <c r="M116" s="80">
        <v>414.59502347921386</v>
      </c>
      <c r="N116" s="80">
        <v>448.12998107021366</v>
      </c>
      <c r="O116" s="80">
        <v>2.9113546899988618</v>
      </c>
      <c r="P116" s="80">
        <v>20.844044191641466</v>
      </c>
      <c r="Q116" s="80">
        <v>18.686273614365348</v>
      </c>
      <c r="R116" s="80">
        <v>251.28011424668827</v>
      </c>
      <c r="S116" s="80">
        <v>4.5511096034453811</v>
      </c>
      <c r="T116" s="80">
        <v>372.65184767883375</v>
      </c>
      <c r="U116" s="80">
        <v>106.03977963176877</v>
      </c>
      <c r="V116" s="80">
        <v>175.58222106667893</v>
      </c>
      <c r="W116" s="80">
        <v>409.15188770811363</v>
      </c>
      <c r="X116" s="80">
        <v>217.19631744439175</v>
      </c>
      <c r="Y116" s="80">
        <v>100.00823775441354</v>
      </c>
      <c r="Z116" s="80">
        <v>574.04289542118704</v>
      </c>
      <c r="AA116" s="80">
        <v>24.735392405037889</v>
      </c>
    </row>
    <row r="117" spans="1:27" x14ac:dyDescent="0.25">
      <c r="A117" s="93"/>
      <c r="B117" s="2" t="s">
        <v>132</v>
      </c>
      <c r="C117" s="80">
        <v>373.19102885625892</v>
      </c>
      <c r="D117" s="80">
        <v>1056.5170445489864</v>
      </c>
      <c r="E117" s="80">
        <v>114.34620788763795</v>
      </c>
      <c r="F117" s="80">
        <v>4.4021618281384729</v>
      </c>
      <c r="G117" s="80">
        <v>74.75516614724414</v>
      </c>
      <c r="H117" s="80">
        <v>15.686306471699579</v>
      </c>
      <c r="I117" s="80">
        <v>14.571544117259648</v>
      </c>
      <c r="J117" s="80">
        <v>13.186433863885554</v>
      </c>
      <c r="K117" s="80">
        <v>2490.0463644959268</v>
      </c>
      <c r="L117" s="80">
        <v>11447.518960698611</v>
      </c>
      <c r="M117" s="80">
        <v>3175.4930071002082</v>
      </c>
      <c r="N117" s="80">
        <v>3579.2748336852328</v>
      </c>
      <c r="O117" s="80">
        <v>35.267038108463552</v>
      </c>
      <c r="P117" s="80">
        <v>58.041939020614528</v>
      </c>
      <c r="Q117" s="80">
        <v>42.414804921366581</v>
      </c>
      <c r="R117" s="80">
        <v>309.24718026712031</v>
      </c>
      <c r="S117" s="80">
        <v>98.58182497610396</v>
      </c>
      <c r="T117" s="80">
        <v>1003.6704653854356</v>
      </c>
      <c r="U117" s="80">
        <v>245.62668449770979</v>
      </c>
      <c r="V117" s="80">
        <v>51.563617245793978</v>
      </c>
      <c r="W117" s="80">
        <v>67.905301360510933</v>
      </c>
      <c r="X117" s="80">
        <v>27.435136251788361</v>
      </c>
      <c r="Y117" s="80">
        <v>261.15552076235059</v>
      </c>
      <c r="Z117" s="80">
        <v>15.43379916206122</v>
      </c>
      <c r="AA117" s="80">
        <v>9.0280794246140044</v>
      </c>
    </row>
    <row r="118" spans="1:27" x14ac:dyDescent="0.25">
      <c r="A118" s="93"/>
      <c r="B118" s="2" t="s">
        <v>129</v>
      </c>
      <c r="C118" s="80">
        <v>44.201501773109015</v>
      </c>
      <c r="D118" s="80">
        <v>236.42616735893625</v>
      </c>
      <c r="E118" s="80">
        <v>56.55154935286091</v>
      </c>
      <c r="F118" s="80">
        <v>0</v>
      </c>
      <c r="G118" s="80">
        <v>40.091124013474158</v>
      </c>
      <c r="H118" s="80">
        <v>0</v>
      </c>
      <c r="I118" s="80">
        <v>0</v>
      </c>
      <c r="J118" s="80">
        <v>0</v>
      </c>
      <c r="K118" s="80">
        <v>1201.9167146715984</v>
      </c>
      <c r="L118" s="80">
        <v>1805.8310402660827</v>
      </c>
      <c r="M118" s="80">
        <v>1860.9642817010399</v>
      </c>
      <c r="N118" s="80">
        <v>3446.8143648136747</v>
      </c>
      <c r="O118" s="80">
        <v>27.078544916834275</v>
      </c>
      <c r="P118" s="80">
        <v>39.369148108218852</v>
      </c>
      <c r="Q118" s="80">
        <v>0</v>
      </c>
      <c r="R118" s="80">
        <v>162.88246938877708</v>
      </c>
      <c r="S118" s="80">
        <v>91.017866912296824</v>
      </c>
      <c r="T118" s="80">
        <v>371.28373019535934</v>
      </c>
      <c r="U118" s="80">
        <v>260.98136164419049</v>
      </c>
      <c r="V118" s="80">
        <v>23.506294576843136</v>
      </c>
      <c r="W118" s="80">
        <v>37.05037731497255</v>
      </c>
      <c r="X118" s="80">
        <v>0</v>
      </c>
      <c r="Y118" s="80">
        <v>136.05931225446378</v>
      </c>
      <c r="Z118" s="80">
        <v>14.515961151508632</v>
      </c>
      <c r="AA118" s="80">
        <v>0</v>
      </c>
    </row>
    <row r="119" spans="1:27" x14ac:dyDescent="0.25">
      <c r="A119" s="93"/>
      <c r="B119" s="2" t="s">
        <v>143</v>
      </c>
      <c r="C119" s="80">
        <v>5.3711123323485985</v>
      </c>
      <c r="D119" s="80">
        <v>206.12963536889524</v>
      </c>
      <c r="E119" s="80">
        <v>0</v>
      </c>
      <c r="F119" s="80">
        <v>76.099533237903216</v>
      </c>
      <c r="G119" s="80">
        <v>53.791082034479487</v>
      </c>
      <c r="H119" s="80">
        <v>214.70645728799158</v>
      </c>
      <c r="I119" s="80">
        <v>72.617855716560939</v>
      </c>
      <c r="J119" s="80">
        <v>76.726303977572428</v>
      </c>
      <c r="K119" s="80">
        <v>19.875303208079178</v>
      </c>
      <c r="L119" s="80">
        <v>342.9036876791763</v>
      </c>
      <c r="M119" s="80">
        <v>19.179725993215946</v>
      </c>
      <c r="N119" s="80">
        <v>89.31496245041221</v>
      </c>
      <c r="O119" s="80">
        <v>24.234302549594538</v>
      </c>
      <c r="P119" s="80">
        <v>81.564368195656044</v>
      </c>
      <c r="Q119" s="80">
        <v>326.06982312706145</v>
      </c>
      <c r="R119" s="80">
        <v>41.366215248316827</v>
      </c>
      <c r="S119" s="80">
        <v>9.5036453988177332</v>
      </c>
      <c r="T119" s="80">
        <v>21.646080758079062</v>
      </c>
      <c r="U119" s="80">
        <v>30.918843689016118</v>
      </c>
      <c r="V119" s="80">
        <v>25.737934246569548</v>
      </c>
      <c r="W119" s="80">
        <v>14.378215378568363</v>
      </c>
      <c r="X119" s="80">
        <v>30.519651843666693</v>
      </c>
      <c r="Y119" s="80">
        <v>16.747721971166968</v>
      </c>
      <c r="Z119" s="80">
        <v>3.7972012329970681</v>
      </c>
      <c r="AA119" s="80">
        <v>0</v>
      </c>
    </row>
    <row r="120" spans="1:27" x14ac:dyDescent="0.25">
      <c r="A120" s="93"/>
      <c r="B120" s="2" t="s">
        <v>128</v>
      </c>
      <c r="C120" s="80">
        <v>50.729680561231064</v>
      </c>
      <c r="D120" s="80">
        <v>124.19673115340979</v>
      </c>
      <c r="E120" s="80">
        <v>31.805080664982277</v>
      </c>
      <c r="F120" s="80">
        <v>0</v>
      </c>
      <c r="G120" s="80">
        <v>0</v>
      </c>
      <c r="H120" s="80">
        <v>0</v>
      </c>
      <c r="I120" s="80">
        <v>0</v>
      </c>
      <c r="J120" s="80">
        <v>0</v>
      </c>
      <c r="K120" s="80">
        <v>311.77533448333736</v>
      </c>
      <c r="L120" s="80">
        <v>3855.3116174596325</v>
      </c>
      <c r="M120" s="80">
        <v>751.31595797601017</v>
      </c>
      <c r="N120" s="80">
        <v>1908.5661430376306</v>
      </c>
      <c r="O120" s="80">
        <v>9.9772161028182467</v>
      </c>
      <c r="P120" s="80">
        <v>15.819023257985219</v>
      </c>
      <c r="Q120" s="80">
        <v>0</v>
      </c>
      <c r="R120" s="80">
        <v>48.604699935780801</v>
      </c>
      <c r="S120" s="80">
        <v>28.729669983908231</v>
      </c>
      <c r="T120" s="80">
        <v>104.14366546625173</v>
      </c>
      <c r="U120" s="80">
        <v>57.451371480999001</v>
      </c>
      <c r="V120" s="80">
        <v>5.4227392439648021</v>
      </c>
      <c r="W120" s="80">
        <v>10.560987316760503</v>
      </c>
      <c r="X120" s="80">
        <v>0</v>
      </c>
      <c r="Y120" s="80">
        <v>30.034765995049657</v>
      </c>
      <c r="Z120" s="80">
        <v>0</v>
      </c>
      <c r="AA120" s="80">
        <v>0</v>
      </c>
    </row>
    <row r="121" spans="1:27" x14ac:dyDescent="0.25">
      <c r="A121" s="93"/>
      <c r="B121" s="2" t="s">
        <v>140</v>
      </c>
      <c r="C121" s="80">
        <v>9.0627117866407207</v>
      </c>
      <c r="D121" s="80">
        <v>39.754014668632493</v>
      </c>
      <c r="E121" s="80">
        <v>4.7301548974088963</v>
      </c>
      <c r="F121" s="80">
        <v>16.126203047820756</v>
      </c>
      <c r="G121" s="80">
        <v>241.60123377207108</v>
      </c>
      <c r="H121" s="80">
        <v>101.59219341833368</v>
      </c>
      <c r="I121" s="80">
        <v>10.619066621372717</v>
      </c>
      <c r="J121" s="80">
        <v>23.81012486346868</v>
      </c>
      <c r="K121" s="80">
        <v>42.743273413430671</v>
      </c>
      <c r="L121" s="80">
        <v>170.00118158125463</v>
      </c>
      <c r="M121" s="80">
        <v>0</v>
      </c>
      <c r="N121" s="80">
        <v>61.20625645210157</v>
      </c>
      <c r="O121" s="80">
        <v>14.861840938404908</v>
      </c>
      <c r="P121" s="80">
        <v>40.480687634445864</v>
      </c>
      <c r="Q121" s="80">
        <v>134.36070943022801</v>
      </c>
      <c r="R121" s="80">
        <v>34.50993331356301</v>
      </c>
      <c r="S121" s="80">
        <v>0</v>
      </c>
      <c r="T121" s="80">
        <v>0</v>
      </c>
      <c r="U121" s="80">
        <v>15.425539021156862</v>
      </c>
      <c r="V121" s="80">
        <v>0</v>
      </c>
      <c r="W121" s="80">
        <v>0</v>
      </c>
      <c r="X121" s="80">
        <v>0</v>
      </c>
      <c r="Y121" s="80">
        <v>0</v>
      </c>
      <c r="Z121" s="80">
        <v>0</v>
      </c>
      <c r="AA121" s="80">
        <v>2.8036970989116452</v>
      </c>
    </row>
    <row r="122" spans="1:27" x14ac:dyDescent="0.25">
      <c r="A122" s="93"/>
      <c r="B122" s="2" t="s">
        <v>135</v>
      </c>
      <c r="C122" s="80">
        <v>189.35527754761134</v>
      </c>
      <c r="D122" s="80">
        <v>361.41474053574257</v>
      </c>
      <c r="E122" s="80">
        <v>48.746575945391371</v>
      </c>
      <c r="F122" s="80">
        <v>0</v>
      </c>
      <c r="G122" s="80">
        <v>0</v>
      </c>
      <c r="H122" s="80">
        <v>0</v>
      </c>
      <c r="I122" s="80">
        <v>0</v>
      </c>
      <c r="J122" s="80">
        <v>0</v>
      </c>
      <c r="K122" s="80">
        <v>898.34373007900103</v>
      </c>
      <c r="L122" s="80">
        <v>2980.9087635955402</v>
      </c>
      <c r="M122" s="80">
        <v>632.24266275674677</v>
      </c>
      <c r="N122" s="80">
        <v>1167.0432760713375</v>
      </c>
      <c r="O122" s="80">
        <v>0</v>
      </c>
      <c r="P122" s="80">
        <v>20.37839086367018</v>
      </c>
      <c r="Q122" s="80">
        <v>0</v>
      </c>
      <c r="R122" s="80">
        <v>58.120411580695652</v>
      </c>
      <c r="S122" s="80">
        <v>0</v>
      </c>
      <c r="T122" s="80">
        <v>244.64158374392557</v>
      </c>
      <c r="U122" s="80">
        <v>21.863774333826004</v>
      </c>
      <c r="V122" s="80">
        <v>16.594047557712035</v>
      </c>
      <c r="W122" s="80">
        <v>0</v>
      </c>
      <c r="X122" s="80">
        <v>0</v>
      </c>
      <c r="Y122" s="80">
        <v>14.112115602158315</v>
      </c>
      <c r="Z122" s="80">
        <v>0</v>
      </c>
      <c r="AA122" s="80">
        <v>0</v>
      </c>
    </row>
    <row r="123" spans="1:27" x14ac:dyDescent="0.25">
      <c r="A123" s="93"/>
      <c r="B123" s="2" t="s">
        <v>139</v>
      </c>
      <c r="C123" s="80">
        <v>0</v>
      </c>
      <c r="D123" s="80">
        <v>27.137015278827153</v>
      </c>
      <c r="E123" s="80">
        <v>0</v>
      </c>
      <c r="F123" s="80">
        <v>22.48269719397096</v>
      </c>
      <c r="G123" s="80">
        <v>919.09908188705117</v>
      </c>
      <c r="H123" s="80">
        <v>118.85541454932194</v>
      </c>
      <c r="I123" s="80">
        <v>16.269153089012718</v>
      </c>
      <c r="J123" s="80">
        <v>69.366455177497016</v>
      </c>
      <c r="K123" s="80">
        <v>22.075697002048145</v>
      </c>
      <c r="L123" s="80">
        <v>254.20232868177837</v>
      </c>
      <c r="M123" s="80">
        <v>12.120207698258415</v>
      </c>
      <c r="N123" s="80">
        <v>128.90621417532637</v>
      </c>
      <c r="O123" s="80">
        <v>20.375693473292227</v>
      </c>
      <c r="P123" s="80">
        <v>33.238537726732176</v>
      </c>
      <c r="Q123" s="80">
        <v>331.73528309862041</v>
      </c>
      <c r="R123" s="80">
        <v>10.296450462120008</v>
      </c>
      <c r="S123" s="80">
        <v>3.9632708269889876</v>
      </c>
      <c r="T123" s="80">
        <v>0</v>
      </c>
      <c r="U123" s="80">
        <v>7.3798442079635347</v>
      </c>
      <c r="V123" s="80">
        <v>0</v>
      </c>
      <c r="W123" s="80">
        <v>0</v>
      </c>
      <c r="X123" s="80">
        <v>0</v>
      </c>
      <c r="Y123" s="80">
        <v>0</v>
      </c>
      <c r="Z123" s="80">
        <v>0</v>
      </c>
      <c r="AA123" s="80">
        <v>0</v>
      </c>
    </row>
    <row r="124" spans="1:27" x14ac:dyDescent="0.25">
      <c r="A124" s="93"/>
      <c r="B124" s="2" t="s">
        <v>134</v>
      </c>
      <c r="C124" s="80">
        <v>254.12305871782706</v>
      </c>
      <c r="D124" s="80">
        <v>209.29158767703001</v>
      </c>
      <c r="E124" s="80">
        <v>38.581844084217984</v>
      </c>
      <c r="F124" s="80">
        <v>0</v>
      </c>
      <c r="G124" s="80">
        <v>8.3816083489805564</v>
      </c>
      <c r="H124" s="80">
        <v>0</v>
      </c>
      <c r="I124" s="80">
        <v>0</v>
      </c>
      <c r="J124" s="80">
        <v>0</v>
      </c>
      <c r="K124" s="80">
        <v>742.41913792305138</v>
      </c>
      <c r="L124" s="80">
        <v>8516.1938772858248</v>
      </c>
      <c r="M124" s="80">
        <v>1151.0882071233468</v>
      </c>
      <c r="N124" s="80">
        <v>1692.1026114350855</v>
      </c>
      <c r="O124" s="80">
        <v>27.320626416729343</v>
      </c>
      <c r="P124" s="80">
        <v>0</v>
      </c>
      <c r="Q124" s="80">
        <v>0</v>
      </c>
      <c r="R124" s="80">
        <v>85.386717706222498</v>
      </c>
      <c r="S124" s="80">
        <v>0</v>
      </c>
      <c r="T124" s="80">
        <v>310.59035412164002</v>
      </c>
      <c r="U124" s="80">
        <v>66.662377897427803</v>
      </c>
      <c r="V124" s="80">
        <v>11.904425421836894</v>
      </c>
      <c r="W124" s="80">
        <v>0</v>
      </c>
      <c r="X124" s="80">
        <v>0</v>
      </c>
      <c r="Y124" s="80">
        <v>54.711482146867709</v>
      </c>
      <c r="Z124" s="80">
        <v>11.338829576518902</v>
      </c>
      <c r="AA124" s="80">
        <v>0</v>
      </c>
    </row>
    <row r="125" spans="1:27" x14ac:dyDescent="0.25">
      <c r="A125" s="93"/>
      <c r="B125" s="2" t="s">
        <v>138</v>
      </c>
      <c r="C125" s="80">
        <v>0</v>
      </c>
      <c r="D125" s="80">
        <v>47.765714130333912</v>
      </c>
      <c r="E125" s="80">
        <v>0</v>
      </c>
      <c r="F125" s="80">
        <v>38.089497996386449</v>
      </c>
      <c r="G125" s="80">
        <v>899.85974262118896</v>
      </c>
      <c r="H125" s="80">
        <v>78.139879819521113</v>
      </c>
      <c r="I125" s="80">
        <v>22.352670847320994</v>
      </c>
      <c r="J125" s="80">
        <v>77.734710251655443</v>
      </c>
      <c r="K125" s="80">
        <v>9.9325495427596611</v>
      </c>
      <c r="L125" s="80">
        <v>39.473829997064257</v>
      </c>
      <c r="M125" s="80">
        <v>8.3026092382342895</v>
      </c>
      <c r="N125" s="80">
        <v>78.408320877048226</v>
      </c>
      <c r="O125" s="80">
        <v>17.198838039284304</v>
      </c>
      <c r="P125" s="80">
        <v>54.923125311678369</v>
      </c>
      <c r="Q125" s="80">
        <v>191.41752530052221</v>
      </c>
      <c r="R125" s="80">
        <v>8.9639686376103587</v>
      </c>
      <c r="S125" s="80">
        <v>9.3618883859145257</v>
      </c>
      <c r="T125" s="80">
        <v>0</v>
      </c>
      <c r="U125" s="80">
        <v>0</v>
      </c>
      <c r="V125" s="80">
        <v>0</v>
      </c>
      <c r="W125" s="80">
        <v>0</v>
      </c>
      <c r="X125" s="80">
        <v>0</v>
      </c>
      <c r="Y125" s="80">
        <v>0</v>
      </c>
      <c r="Z125" s="80">
        <v>0</v>
      </c>
      <c r="AA125" s="80">
        <v>0</v>
      </c>
    </row>
    <row r="126" spans="1:27" x14ac:dyDescent="0.25">
      <c r="A126" s="93"/>
      <c r="B126" s="2" t="s">
        <v>137</v>
      </c>
      <c r="C126" s="80">
        <v>0</v>
      </c>
      <c r="D126" s="80">
        <v>15.490554303622234</v>
      </c>
      <c r="E126" s="80">
        <v>0</v>
      </c>
      <c r="F126" s="80">
        <v>0</v>
      </c>
      <c r="G126" s="80">
        <v>124.62897717087762</v>
      </c>
      <c r="H126" s="80">
        <v>6.8928688688478239</v>
      </c>
      <c r="I126" s="80">
        <v>3.1268971683925493</v>
      </c>
      <c r="J126" s="80">
        <v>10.375885775806289</v>
      </c>
      <c r="K126" s="80">
        <v>6.1472791377445457</v>
      </c>
      <c r="L126" s="80">
        <v>38.933945946604673</v>
      </c>
      <c r="M126" s="80">
        <v>2.602908040925541</v>
      </c>
      <c r="N126" s="80">
        <v>11.457636377414575</v>
      </c>
      <c r="O126" s="80">
        <v>7.7047873169617569</v>
      </c>
      <c r="P126" s="80">
        <v>13.437746360555453</v>
      </c>
      <c r="Q126" s="80">
        <v>43.489896466011793</v>
      </c>
      <c r="R126" s="80">
        <v>0</v>
      </c>
      <c r="S126" s="80">
        <v>9.3833114714658183</v>
      </c>
      <c r="T126" s="80">
        <v>0</v>
      </c>
      <c r="U126" s="80">
        <v>0</v>
      </c>
      <c r="V126" s="80">
        <v>0</v>
      </c>
      <c r="W126" s="80">
        <v>0</v>
      </c>
      <c r="X126" s="80">
        <v>0</v>
      </c>
      <c r="Y126" s="80">
        <v>0</v>
      </c>
      <c r="Z126" s="80">
        <v>0</v>
      </c>
      <c r="AA126" s="80">
        <v>0</v>
      </c>
    </row>
    <row r="127" spans="1:27" x14ac:dyDescent="0.25">
      <c r="A127" s="93"/>
      <c r="B127" s="2" t="s">
        <v>141</v>
      </c>
      <c r="C127" s="80">
        <v>0</v>
      </c>
      <c r="D127" s="80">
        <v>0</v>
      </c>
      <c r="E127" s="80">
        <v>0</v>
      </c>
      <c r="F127" s="80">
        <v>0</v>
      </c>
      <c r="G127" s="80">
        <v>63.625628459178238</v>
      </c>
      <c r="H127" s="80">
        <v>130.45850344769039</v>
      </c>
      <c r="I127" s="80">
        <v>0</v>
      </c>
      <c r="J127" s="80">
        <v>0</v>
      </c>
      <c r="K127" s="80">
        <v>155.80772529871197</v>
      </c>
      <c r="L127" s="80">
        <v>108.63415773728956</v>
      </c>
      <c r="M127" s="80">
        <v>0</v>
      </c>
      <c r="N127" s="80">
        <v>0</v>
      </c>
      <c r="O127" s="80">
        <v>0</v>
      </c>
      <c r="P127" s="80">
        <v>84.767760691825117</v>
      </c>
      <c r="Q127" s="80">
        <v>169.55145604261901</v>
      </c>
      <c r="R127" s="80">
        <v>81.458003855078147</v>
      </c>
      <c r="S127" s="80">
        <v>0</v>
      </c>
      <c r="T127" s="80">
        <v>20.358768938696237</v>
      </c>
      <c r="U127" s="80">
        <v>44.499943447641812</v>
      </c>
      <c r="V127" s="80">
        <v>0</v>
      </c>
      <c r="W127" s="80">
        <v>0</v>
      </c>
      <c r="X127" s="80">
        <v>0</v>
      </c>
      <c r="Y127" s="80">
        <v>0</v>
      </c>
      <c r="Z127" s="80">
        <v>0</v>
      </c>
      <c r="AA127" s="80">
        <v>0</v>
      </c>
    </row>
    <row r="128" spans="1:27" x14ac:dyDescent="0.25">
      <c r="A128" s="93"/>
      <c r="B128" s="2" t="s">
        <v>142</v>
      </c>
      <c r="C128" s="80">
        <v>0</v>
      </c>
      <c r="D128" s="80">
        <v>0</v>
      </c>
      <c r="E128" s="80">
        <v>0</v>
      </c>
      <c r="F128" s="80">
        <v>20.689594272933657</v>
      </c>
      <c r="G128" s="80">
        <v>0</v>
      </c>
      <c r="H128" s="80">
        <v>0</v>
      </c>
      <c r="I128" s="80">
        <v>0</v>
      </c>
      <c r="J128" s="80">
        <v>0</v>
      </c>
      <c r="K128" s="80">
        <v>183.00926382977889</v>
      </c>
      <c r="L128" s="80">
        <v>266.94382683386448</v>
      </c>
      <c r="M128" s="80">
        <v>8.0333367471454604</v>
      </c>
      <c r="N128" s="80">
        <v>0</v>
      </c>
      <c r="O128" s="80">
        <v>15.09671248394968</v>
      </c>
      <c r="P128" s="80">
        <v>110.50190057859031</v>
      </c>
      <c r="Q128" s="80">
        <v>226.41129062926231</v>
      </c>
      <c r="R128" s="80">
        <v>24.734265025541482</v>
      </c>
      <c r="S128" s="80">
        <v>23.544150226446931</v>
      </c>
      <c r="T128" s="80">
        <v>18.457891383897618</v>
      </c>
      <c r="U128" s="80">
        <v>52.711085325030659</v>
      </c>
      <c r="V128" s="80">
        <v>0</v>
      </c>
      <c r="W128" s="80">
        <v>0</v>
      </c>
      <c r="X128" s="80">
        <v>0</v>
      </c>
      <c r="Y128" s="80">
        <v>0</v>
      </c>
      <c r="Z128" s="80">
        <v>33.631529001645852</v>
      </c>
      <c r="AA128" s="80">
        <v>0</v>
      </c>
    </row>
    <row r="129" spans="1:27" x14ac:dyDescent="0.25">
      <c r="A129" s="93"/>
      <c r="B129" s="2" t="s">
        <v>130</v>
      </c>
      <c r="C129" s="80">
        <v>26.601979087358146</v>
      </c>
      <c r="D129" s="80">
        <v>87.501832789116904</v>
      </c>
      <c r="E129" s="80">
        <v>0</v>
      </c>
      <c r="F129" s="80">
        <v>0</v>
      </c>
      <c r="G129" s="80">
        <v>0</v>
      </c>
      <c r="H129" s="80">
        <v>0</v>
      </c>
      <c r="I129" s="80">
        <v>0</v>
      </c>
      <c r="J129" s="80">
        <v>0</v>
      </c>
      <c r="K129" s="80">
        <v>225.29216631716099</v>
      </c>
      <c r="L129" s="80">
        <v>2591.3874618199734</v>
      </c>
      <c r="M129" s="80">
        <v>519.98330809626702</v>
      </c>
      <c r="N129" s="80">
        <v>1022.6061292500791</v>
      </c>
      <c r="O129" s="80">
        <v>0</v>
      </c>
      <c r="P129" s="80">
        <v>0</v>
      </c>
      <c r="Q129" s="80">
        <v>0</v>
      </c>
      <c r="R129" s="80">
        <v>20.841511774193968</v>
      </c>
      <c r="S129" s="80">
        <v>13.715576913221724</v>
      </c>
      <c r="T129" s="80">
        <v>70.317552068669784</v>
      </c>
      <c r="U129" s="80">
        <v>56.15073444083918</v>
      </c>
      <c r="V129" s="80">
        <v>0</v>
      </c>
      <c r="W129" s="80">
        <v>0</v>
      </c>
      <c r="X129" s="80">
        <v>0</v>
      </c>
      <c r="Y129" s="80">
        <v>26.075411845674658</v>
      </c>
      <c r="Z129" s="80">
        <v>0</v>
      </c>
      <c r="AA129" s="80">
        <v>0</v>
      </c>
    </row>
    <row r="130" spans="1:27" x14ac:dyDescent="0.25">
      <c r="A130" s="93"/>
      <c r="B130" s="2" t="s">
        <v>133</v>
      </c>
      <c r="C130" s="80">
        <v>0</v>
      </c>
      <c r="D130" s="80">
        <v>18.95527602268465</v>
      </c>
      <c r="E130" s="80">
        <v>0</v>
      </c>
      <c r="F130" s="80">
        <v>0</v>
      </c>
      <c r="G130" s="80">
        <v>0</v>
      </c>
      <c r="H130" s="80">
        <v>0</v>
      </c>
      <c r="I130" s="80">
        <v>0</v>
      </c>
      <c r="J130" s="80">
        <v>0</v>
      </c>
      <c r="K130" s="80">
        <v>0</v>
      </c>
      <c r="L130" s="80">
        <v>1441.0341247491508</v>
      </c>
      <c r="M130" s="80">
        <v>26.244416697652689</v>
      </c>
      <c r="N130" s="80">
        <v>249.07646362789797</v>
      </c>
      <c r="O130" s="80">
        <v>0</v>
      </c>
      <c r="P130" s="80">
        <v>0</v>
      </c>
      <c r="Q130" s="80">
        <v>0</v>
      </c>
      <c r="R130" s="80">
        <v>3.5178814751579086</v>
      </c>
      <c r="S130" s="80">
        <v>0</v>
      </c>
      <c r="T130" s="80">
        <v>0</v>
      </c>
      <c r="U130" s="80">
        <v>0</v>
      </c>
      <c r="V130" s="80">
        <v>0</v>
      </c>
      <c r="W130" s="80">
        <v>0</v>
      </c>
      <c r="X130" s="80">
        <v>0</v>
      </c>
      <c r="Y130" s="80">
        <v>0</v>
      </c>
      <c r="Z130" s="80">
        <v>0</v>
      </c>
      <c r="AA130" s="80">
        <v>0</v>
      </c>
    </row>
    <row r="131" spans="1:27" x14ac:dyDescent="0.25">
      <c r="A131" s="93"/>
      <c r="B131" s="2" t="s">
        <v>77</v>
      </c>
      <c r="C131" s="80">
        <v>4963.8973100587509</v>
      </c>
      <c r="D131" s="80">
        <v>7796.6890426571254</v>
      </c>
      <c r="E131" s="80">
        <v>2607.2651395728644</v>
      </c>
      <c r="F131" s="80">
        <v>6985.0435899344684</v>
      </c>
      <c r="G131" s="80">
        <v>21749.967049927618</v>
      </c>
      <c r="H131" s="80">
        <v>7866.4392248127724</v>
      </c>
      <c r="I131" s="80">
        <v>7608.9669182026155</v>
      </c>
      <c r="J131" s="80">
        <v>1851.1395004410158</v>
      </c>
      <c r="K131" s="80">
        <v>16339.553552195395</v>
      </c>
      <c r="L131" s="80">
        <v>8379.2187085933456</v>
      </c>
      <c r="M131" s="80">
        <v>42446.793842822066</v>
      </c>
      <c r="N131" s="80">
        <v>13910.200492651677</v>
      </c>
      <c r="O131" s="80">
        <v>18952.811819212835</v>
      </c>
      <c r="P131" s="80">
        <v>141151.58142732945</v>
      </c>
      <c r="Q131" s="80">
        <v>115418.43362581897</v>
      </c>
      <c r="R131" s="80">
        <v>13444.108482415646</v>
      </c>
      <c r="S131" s="80">
        <v>10784.880363565822</v>
      </c>
      <c r="T131" s="80">
        <v>59877.205128689842</v>
      </c>
      <c r="U131" s="80">
        <v>47175.077960684226</v>
      </c>
      <c r="V131" s="80">
        <v>7023.7807871709965</v>
      </c>
      <c r="W131" s="80">
        <v>32778.603763133477</v>
      </c>
      <c r="X131" s="80">
        <v>6288.2300472370953</v>
      </c>
      <c r="Y131" s="80">
        <v>7692.1172513220272</v>
      </c>
      <c r="Z131" s="80">
        <v>120937.68455901752</v>
      </c>
      <c r="AA131" s="80">
        <v>28615.170134538239</v>
      </c>
    </row>
    <row r="132" spans="1:27" x14ac:dyDescent="0.25">
      <c r="A132" s="93"/>
      <c r="B132" s="2" t="s">
        <v>78</v>
      </c>
      <c r="C132" s="80">
        <v>447.2302717514965</v>
      </c>
      <c r="D132" s="80">
        <v>1213.7449256416521</v>
      </c>
      <c r="E132" s="80">
        <v>1216.2096841876555</v>
      </c>
      <c r="F132" s="80">
        <v>603.21132590199761</v>
      </c>
      <c r="G132" s="80">
        <v>0</v>
      </c>
      <c r="H132" s="80">
        <v>1604.7333163115532</v>
      </c>
      <c r="I132" s="80">
        <v>685.70015238361088</v>
      </c>
      <c r="J132" s="80">
        <v>308.03164381265958</v>
      </c>
      <c r="K132" s="80">
        <v>227.03938269792349</v>
      </c>
      <c r="L132" s="80">
        <v>0</v>
      </c>
      <c r="M132" s="80">
        <v>0</v>
      </c>
      <c r="N132" s="80">
        <v>0</v>
      </c>
      <c r="O132" s="80">
        <v>2138.3008845900536</v>
      </c>
      <c r="P132" s="80">
        <v>1527.9515173673535</v>
      </c>
      <c r="Q132" s="80">
        <v>813.86822497601997</v>
      </c>
      <c r="R132" s="80">
        <v>881.95388326135173</v>
      </c>
      <c r="S132" s="80">
        <v>2751.6073608000106</v>
      </c>
      <c r="T132" s="80">
        <v>0</v>
      </c>
      <c r="U132" s="80">
        <v>0</v>
      </c>
      <c r="V132" s="80">
        <v>266.33040427915245</v>
      </c>
      <c r="W132" s="80">
        <v>517.54147428943031</v>
      </c>
      <c r="X132" s="80">
        <v>818.46018843163165</v>
      </c>
      <c r="Y132" s="80">
        <v>868.48938091959246</v>
      </c>
      <c r="Z132" s="80">
        <v>1345.2708768775574</v>
      </c>
      <c r="AA132" s="80">
        <v>375.07981796977725</v>
      </c>
    </row>
    <row r="133" spans="1:27" x14ac:dyDescent="0.25">
      <c r="A133" s="93"/>
      <c r="B133" s="2" t="s">
        <v>80</v>
      </c>
      <c r="C133" s="80">
        <v>38.79730701532467</v>
      </c>
      <c r="D133" s="80">
        <v>187.50356798088779</v>
      </c>
      <c r="E133" s="80">
        <v>44.267973524059883</v>
      </c>
      <c r="F133" s="80">
        <v>588.72041706750724</v>
      </c>
      <c r="G133" s="80">
        <v>670.60291729766027</v>
      </c>
      <c r="H133" s="80">
        <v>496.70227752702527</v>
      </c>
      <c r="I133" s="80">
        <v>461.24459004753709</v>
      </c>
      <c r="J133" s="80">
        <v>984.47881807848069</v>
      </c>
      <c r="K133" s="80">
        <v>226.26780299971051</v>
      </c>
      <c r="L133" s="80">
        <v>371.13616311704374</v>
      </c>
      <c r="M133" s="80">
        <v>1252.8997531126975</v>
      </c>
      <c r="N133" s="80">
        <v>821.66607728885981</v>
      </c>
      <c r="O133" s="80">
        <v>373.05292471858166</v>
      </c>
      <c r="P133" s="80">
        <v>313.46042507580103</v>
      </c>
      <c r="Q133" s="80">
        <v>22.575303050200297</v>
      </c>
      <c r="R133" s="80">
        <v>476.65276371841128</v>
      </c>
      <c r="S133" s="80">
        <v>97.651182248918005</v>
      </c>
      <c r="T133" s="80">
        <v>660.04524087756465</v>
      </c>
      <c r="U133" s="80">
        <v>870.95817805487206</v>
      </c>
      <c r="V133" s="80">
        <v>288.81467644621392</v>
      </c>
      <c r="W133" s="80">
        <v>515.41862354295927</v>
      </c>
      <c r="X133" s="80">
        <v>129.65262724005504</v>
      </c>
      <c r="Y133" s="80">
        <v>73.473586233196585</v>
      </c>
      <c r="Z133" s="80">
        <v>45.317267772241856</v>
      </c>
      <c r="AA133" s="80">
        <v>74.640904994295411</v>
      </c>
    </row>
    <row r="134" spans="1:27" x14ac:dyDescent="0.25">
      <c r="A134" s="93"/>
      <c r="B134" s="2" t="s">
        <v>189</v>
      </c>
      <c r="C134" s="80">
        <v>65.592939710368</v>
      </c>
      <c r="D134" s="80">
        <v>90.177353092799478</v>
      </c>
      <c r="E134" s="80">
        <v>48.515120039673292</v>
      </c>
      <c r="F134" s="80">
        <v>50.070278665363745</v>
      </c>
      <c r="G134" s="80">
        <v>39.83874560456767</v>
      </c>
      <c r="H134" s="80">
        <v>104.07306070932832</v>
      </c>
      <c r="I134" s="80">
        <v>80.969515361563595</v>
      </c>
      <c r="J134" s="80">
        <v>82.297687709861407</v>
      </c>
      <c r="K134" s="80">
        <v>134.15372721742872</v>
      </c>
      <c r="L134" s="80">
        <v>42.901447547923439</v>
      </c>
      <c r="M134" s="80">
        <v>504.72821721564065</v>
      </c>
      <c r="N134" s="80">
        <v>95.436441665098641</v>
      </c>
      <c r="O134" s="80">
        <v>507.81953949478498</v>
      </c>
      <c r="P134" s="80">
        <v>4511.5653952009889</v>
      </c>
      <c r="Q134" s="80">
        <v>2513.7979079496886</v>
      </c>
      <c r="R134" s="80">
        <v>187.41897890250084</v>
      </c>
      <c r="S134" s="80">
        <v>428.84782793068467</v>
      </c>
      <c r="T134" s="80">
        <v>559.63848005555178</v>
      </c>
      <c r="U134" s="80">
        <v>233.60736193646491</v>
      </c>
      <c r="V134" s="80">
        <v>60.111792052429024</v>
      </c>
      <c r="W134" s="80">
        <v>348.57646835948299</v>
      </c>
      <c r="X134" s="80">
        <v>102.29151466247551</v>
      </c>
      <c r="Y134" s="80">
        <v>251.40662079366643</v>
      </c>
      <c r="Z134" s="80">
        <v>1752.0828326206329</v>
      </c>
      <c r="AA134" s="80">
        <v>585.55506649143854</v>
      </c>
    </row>
    <row r="135" spans="1:27" x14ac:dyDescent="0.25">
      <c r="A135" s="93"/>
      <c r="B135" s="2" t="s">
        <v>75</v>
      </c>
      <c r="C135" s="80">
        <v>131.57642317405774</v>
      </c>
      <c r="D135" s="80">
        <v>133.74625686337686</v>
      </c>
      <c r="E135" s="80">
        <v>15.315807115273774</v>
      </c>
      <c r="F135" s="80">
        <v>134.01365258632359</v>
      </c>
      <c r="G135" s="80">
        <v>340.12057663222731</v>
      </c>
      <c r="H135" s="80">
        <v>64.166575954327925</v>
      </c>
      <c r="I135" s="80">
        <v>47.215341083249172</v>
      </c>
      <c r="J135" s="80">
        <v>119.58237128845177</v>
      </c>
      <c r="K135" s="80">
        <v>94.441819381860341</v>
      </c>
      <c r="L135" s="80">
        <v>184.23279482927367</v>
      </c>
      <c r="M135" s="80">
        <v>276.92001957966113</v>
      </c>
      <c r="N135" s="80">
        <v>444.07865910325091</v>
      </c>
      <c r="O135" s="80">
        <v>21.593419507555545</v>
      </c>
      <c r="P135" s="80">
        <v>120.56299069724599</v>
      </c>
      <c r="Q135" s="80">
        <v>145.34239772230134</v>
      </c>
      <c r="R135" s="80">
        <v>118.36912141197118</v>
      </c>
      <c r="S135" s="80">
        <v>22.041555913259682</v>
      </c>
      <c r="T135" s="80">
        <v>151.08864851107265</v>
      </c>
      <c r="U135" s="80">
        <v>129.15931736606294</v>
      </c>
      <c r="V135" s="80">
        <v>31.986264812908829</v>
      </c>
      <c r="W135" s="80">
        <v>84.33392761192006</v>
      </c>
      <c r="X135" s="80">
        <v>36.190298704203308</v>
      </c>
      <c r="Y135" s="80">
        <v>58.989991685983597</v>
      </c>
      <c r="Z135" s="80">
        <v>123.22798473845215</v>
      </c>
      <c r="AA135" s="80">
        <v>18.822027586631414</v>
      </c>
    </row>
    <row r="136" spans="1:27" x14ac:dyDescent="0.25">
      <c r="A136" s="93"/>
      <c r="B136" s="2" t="s">
        <v>186</v>
      </c>
      <c r="C136" s="80">
        <v>38.784677498106682</v>
      </c>
      <c r="D136" s="80">
        <v>0</v>
      </c>
      <c r="E136" s="80">
        <v>0</v>
      </c>
      <c r="F136" s="80">
        <v>98.272527495281864</v>
      </c>
      <c r="G136" s="80">
        <v>72.657362100642558</v>
      </c>
      <c r="H136" s="80">
        <v>0</v>
      </c>
      <c r="I136" s="80">
        <v>0</v>
      </c>
      <c r="J136" s="80">
        <v>0</v>
      </c>
      <c r="K136" s="80">
        <v>290.81726590248576</v>
      </c>
      <c r="L136" s="80">
        <v>215.30074243502554</v>
      </c>
      <c r="M136" s="80">
        <v>51.537390404355342</v>
      </c>
      <c r="N136" s="80">
        <v>32.863598649338577</v>
      </c>
      <c r="O136" s="80">
        <v>79.190664435958993</v>
      </c>
      <c r="P136" s="80">
        <v>128.1799435698475</v>
      </c>
      <c r="Q136" s="80">
        <v>305.4115809394832</v>
      </c>
      <c r="R136" s="80">
        <v>63.310748346660752</v>
      </c>
      <c r="S136" s="80">
        <v>109.93469636765658</v>
      </c>
      <c r="T136" s="80">
        <v>81.990974451530235</v>
      </c>
      <c r="U136" s="80">
        <v>37.58784685392564</v>
      </c>
      <c r="V136" s="80">
        <v>54.074152359451311</v>
      </c>
      <c r="W136" s="80">
        <v>59.950148794940461</v>
      </c>
      <c r="X136" s="80">
        <v>80.624546786549331</v>
      </c>
      <c r="Y136" s="80">
        <v>83.934673770582378</v>
      </c>
      <c r="Z136" s="80">
        <v>62.94971289953952</v>
      </c>
      <c r="AA136" s="80">
        <v>32.404569124068878</v>
      </c>
    </row>
    <row r="137" spans="1:27" x14ac:dyDescent="0.25">
      <c r="A137" s="93"/>
      <c r="B137" s="2" t="s">
        <v>79</v>
      </c>
      <c r="C137" s="80">
        <v>47.697768100840356</v>
      </c>
      <c r="D137" s="80">
        <v>76.103614877932202</v>
      </c>
      <c r="E137" s="80">
        <v>118.14679421953325</v>
      </c>
      <c r="F137" s="80">
        <v>39.989676513286213</v>
      </c>
      <c r="G137" s="80">
        <v>0</v>
      </c>
      <c r="H137" s="80">
        <v>69.093337737795707</v>
      </c>
      <c r="I137" s="80">
        <v>73.902244221941999</v>
      </c>
      <c r="J137" s="80">
        <v>0</v>
      </c>
      <c r="K137" s="80">
        <v>0</v>
      </c>
      <c r="L137" s="80">
        <v>0</v>
      </c>
      <c r="M137" s="80">
        <v>0</v>
      </c>
      <c r="N137" s="80">
        <v>0</v>
      </c>
      <c r="O137" s="80">
        <v>178.89036360241755</v>
      </c>
      <c r="P137" s="80">
        <v>166.47360544019631</v>
      </c>
      <c r="Q137" s="80">
        <v>116.40000508797941</v>
      </c>
      <c r="R137" s="80">
        <v>100.69585693330232</v>
      </c>
      <c r="S137" s="80">
        <v>662.87837983130657</v>
      </c>
      <c r="T137" s="80">
        <v>0</v>
      </c>
      <c r="U137" s="80">
        <v>0</v>
      </c>
      <c r="V137" s="80">
        <v>24.05627738366378</v>
      </c>
      <c r="W137" s="80">
        <v>54.354750978429379</v>
      </c>
      <c r="X137" s="80">
        <v>99.834465752578467</v>
      </c>
      <c r="Y137" s="80">
        <v>175.63892670671291</v>
      </c>
      <c r="Z137" s="80">
        <v>174.04224394248584</v>
      </c>
      <c r="AA137" s="80">
        <v>36.70364022726428</v>
      </c>
    </row>
    <row r="138" spans="1:27" x14ac:dyDescent="0.25">
      <c r="A138" s="93"/>
      <c r="B138" s="2" t="s">
        <v>76</v>
      </c>
      <c r="C138" s="80">
        <v>20.588286533584835</v>
      </c>
      <c r="D138" s="80">
        <v>36.24497128930939</v>
      </c>
      <c r="E138" s="80">
        <v>26.455677901927199</v>
      </c>
      <c r="F138" s="80">
        <v>57.645452201961291</v>
      </c>
      <c r="G138" s="80">
        <v>2649.6382159669183</v>
      </c>
      <c r="H138" s="80">
        <v>80.28913443514179</v>
      </c>
      <c r="I138" s="80">
        <v>2354.3437467177318</v>
      </c>
      <c r="J138" s="80">
        <v>2416.8317214050326</v>
      </c>
      <c r="K138" s="80">
        <v>182.88474571051674</v>
      </c>
      <c r="L138" s="80">
        <v>305.83221706176886</v>
      </c>
      <c r="M138" s="80">
        <v>39.022339021527614</v>
      </c>
      <c r="N138" s="80">
        <v>122.81435233328608</v>
      </c>
      <c r="O138" s="80">
        <v>13.789103766568795</v>
      </c>
      <c r="P138" s="80">
        <v>87.871145257397146</v>
      </c>
      <c r="Q138" s="80">
        <v>49.218936142782681</v>
      </c>
      <c r="R138" s="80">
        <v>22.475504594707999</v>
      </c>
      <c r="S138" s="80">
        <v>12.326310546159736</v>
      </c>
      <c r="T138" s="80">
        <v>14.9529403886214</v>
      </c>
      <c r="U138" s="80">
        <v>10.91019071507916</v>
      </c>
      <c r="V138" s="80">
        <v>12.20657644787677</v>
      </c>
      <c r="W138" s="80">
        <v>35.510280147976161</v>
      </c>
      <c r="X138" s="80">
        <v>0</v>
      </c>
      <c r="Y138" s="80">
        <v>8.5095735535484991</v>
      </c>
      <c r="Z138" s="80">
        <v>15.008735726273962</v>
      </c>
      <c r="AA138" s="80">
        <v>0</v>
      </c>
    </row>
    <row r="139" spans="1:27" x14ac:dyDescent="0.25">
      <c r="A139" s="81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x14ac:dyDescent="0.25">
      <c r="A140" s="93" t="s">
        <v>511</v>
      </c>
      <c r="B140" s="2" t="s">
        <v>93</v>
      </c>
      <c r="C140" s="80">
        <v>24.075275218738362</v>
      </c>
      <c r="D140" s="80">
        <v>85.534203372360224</v>
      </c>
      <c r="E140" s="80">
        <v>63.5210600312355</v>
      </c>
      <c r="F140" s="80">
        <v>1023.531459183287</v>
      </c>
      <c r="G140" s="80">
        <v>1989.6317497246582</v>
      </c>
      <c r="H140" s="80">
        <v>2405.5626642934208</v>
      </c>
      <c r="I140" s="80">
        <v>719.10810721478038</v>
      </c>
      <c r="J140" s="80">
        <v>679.24085039101044</v>
      </c>
      <c r="K140" s="80">
        <v>1984.051333792685</v>
      </c>
      <c r="L140" s="80">
        <v>12309.9922437112</v>
      </c>
      <c r="M140" s="80">
        <v>917.94118325835063</v>
      </c>
      <c r="N140" s="80">
        <v>1207.2280118488404</v>
      </c>
      <c r="O140" s="80">
        <v>2589.9073699000505</v>
      </c>
      <c r="P140" s="80">
        <v>33787.178195510256</v>
      </c>
      <c r="Q140" s="80">
        <v>33441.630534373966</v>
      </c>
      <c r="R140" s="80">
        <v>385.56387498311938</v>
      </c>
      <c r="S140" s="80">
        <v>416.88384360276569</v>
      </c>
      <c r="T140" s="80">
        <v>51.730590680352236</v>
      </c>
      <c r="U140" s="80">
        <v>389.33816942519547</v>
      </c>
      <c r="V140" s="80">
        <v>17.608151898483406</v>
      </c>
      <c r="W140" s="80">
        <v>143.50464851510736</v>
      </c>
      <c r="X140" s="80">
        <v>168.03533254752878</v>
      </c>
      <c r="Y140" s="80">
        <v>414.5010793405599</v>
      </c>
      <c r="Z140" s="80">
        <v>598.40041360231862</v>
      </c>
      <c r="AA140" s="80">
        <v>375.19132663556763</v>
      </c>
    </row>
    <row r="141" spans="1:27" x14ac:dyDescent="0.25">
      <c r="A141" s="93"/>
      <c r="B141" s="2" t="s">
        <v>97</v>
      </c>
      <c r="C141" s="80">
        <v>8.2680462671731547</v>
      </c>
      <c r="D141" s="80">
        <v>30.912910763322682</v>
      </c>
      <c r="E141" s="80">
        <v>11.528062343477934</v>
      </c>
      <c r="F141" s="80">
        <v>458.69415208504842</v>
      </c>
      <c r="G141" s="80">
        <v>45.947696468906763</v>
      </c>
      <c r="H141" s="80">
        <v>761.94196852680921</v>
      </c>
      <c r="I141" s="80">
        <v>154.88257400274426</v>
      </c>
      <c r="J141" s="80">
        <v>168.54724506087163</v>
      </c>
      <c r="K141" s="80">
        <v>935.96730691279163</v>
      </c>
      <c r="L141" s="80">
        <v>1056.8716921685993</v>
      </c>
      <c r="M141" s="80">
        <v>371.51199660134347</v>
      </c>
      <c r="N141" s="80">
        <v>119.96114642606666</v>
      </c>
      <c r="O141" s="80">
        <v>436.63643017129414</v>
      </c>
      <c r="P141" s="80">
        <v>4634.2970426932679</v>
      </c>
      <c r="Q141" s="80">
        <v>490.51069715285979</v>
      </c>
      <c r="R141" s="80">
        <v>105.82911768493943</v>
      </c>
      <c r="S141" s="80">
        <v>66.780480863621023</v>
      </c>
      <c r="T141" s="80">
        <v>127.31473150775581</v>
      </c>
      <c r="U141" s="80">
        <v>197.60888615316625</v>
      </c>
      <c r="V141" s="80">
        <v>21.842703862583864</v>
      </c>
      <c r="W141" s="80">
        <v>20.335431317668387</v>
      </c>
      <c r="X141" s="80">
        <v>49.908860461440661</v>
      </c>
      <c r="Y141" s="80">
        <v>92.270308427486356</v>
      </c>
      <c r="Z141" s="80">
        <v>250.36246253873949</v>
      </c>
      <c r="AA141" s="80">
        <v>106.37092776300744</v>
      </c>
    </row>
    <row r="142" spans="1:27" x14ac:dyDescent="0.25">
      <c r="A142" s="93"/>
      <c r="B142" s="2" t="s">
        <v>92</v>
      </c>
      <c r="C142" s="80">
        <v>0</v>
      </c>
      <c r="D142" s="80">
        <v>39.664064095308262</v>
      </c>
      <c r="E142" s="80">
        <v>8.107352255576771</v>
      </c>
      <c r="F142" s="80">
        <v>156.32038183471985</v>
      </c>
      <c r="G142" s="80">
        <v>1855.9436880176718</v>
      </c>
      <c r="H142" s="80">
        <v>1169.9412712298597</v>
      </c>
      <c r="I142" s="80">
        <v>178.79576266999467</v>
      </c>
      <c r="J142" s="80">
        <v>114.0023158050997</v>
      </c>
      <c r="K142" s="80">
        <v>516.44151845664328</v>
      </c>
      <c r="L142" s="80">
        <v>3305.8440481812818</v>
      </c>
      <c r="M142" s="80">
        <v>347.698751759289</v>
      </c>
      <c r="N142" s="80">
        <v>290.2201478765931</v>
      </c>
      <c r="O142" s="80">
        <v>447.1860056345073</v>
      </c>
      <c r="P142" s="80">
        <v>3699.6028359778743</v>
      </c>
      <c r="Q142" s="80">
        <v>3135.4327277366656</v>
      </c>
      <c r="R142" s="80">
        <v>63.347927961349995</v>
      </c>
      <c r="S142" s="80">
        <v>129.26032844652377</v>
      </c>
      <c r="T142" s="80">
        <v>27.39805358255693</v>
      </c>
      <c r="U142" s="80">
        <v>53.487261161411645</v>
      </c>
      <c r="V142" s="80">
        <v>3.3623606640320074</v>
      </c>
      <c r="W142" s="80">
        <v>17.833335299475873</v>
      </c>
      <c r="X142" s="80">
        <v>26.270312553205212</v>
      </c>
      <c r="Y142" s="80">
        <v>44.996958795305638</v>
      </c>
      <c r="Z142" s="80">
        <v>103.005612937902</v>
      </c>
      <c r="AA142" s="80">
        <v>31.718989059322432</v>
      </c>
    </row>
    <row r="143" spans="1:27" x14ac:dyDescent="0.25">
      <c r="A143" s="93"/>
      <c r="B143" s="2" t="s">
        <v>95</v>
      </c>
      <c r="C143" s="80">
        <v>22.131638997988748</v>
      </c>
      <c r="D143" s="80">
        <v>78.652703604590798</v>
      </c>
      <c r="E143" s="80">
        <v>17.902613950852803</v>
      </c>
      <c r="F143" s="80">
        <v>147.91086182228804</v>
      </c>
      <c r="G143" s="80">
        <v>354.90256929015567</v>
      </c>
      <c r="H143" s="80">
        <v>125.91136243822476</v>
      </c>
      <c r="I143" s="80">
        <v>71.53970816969391</v>
      </c>
      <c r="J143" s="80">
        <v>35.634871300422937</v>
      </c>
      <c r="K143" s="80">
        <v>393.63720053561423</v>
      </c>
      <c r="L143" s="80">
        <v>1707.5192144474486</v>
      </c>
      <c r="M143" s="80">
        <v>115.74471928023043</v>
      </c>
      <c r="N143" s="80">
        <v>69.61210384665668</v>
      </c>
      <c r="O143" s="80">
        <v>110.04690637260519</v>
      </c>
      <c r="P143" s="80">
        <v>606.43291801781402</v>
      </c>
      <c r="Q143" s="80">
        <v>514.26422765664108</v>
      </c>
      <c r="R143" s="80">
        <v>14.192705171668576</v>
      </c>
      <c r="S143" s="80">
        <v>122.09574690820884</v>
      </c>
      <c r="T143" s="80">
        <v>40.277480480340103</v>
      </c>
      <c r="U143" s="80">
        <v>50.040843453172343</v>
      </c>
      <c r="V143" s="80">
        <v>7.3125024215884054</v>
      </c>
      <c r="W143" s="80">
        <v>13.714318741224997</v>
      </c>
      <c r="X143" s="80">
        <v>40.565149293868224</v>
      </c>
      <c r="Y143" s="80">
        <v>39.661386596622116</v>
      </c>
      <c r="Z143" s="80">
        <v>59.252577288231009</v>
      </c>
      <c r="AA143" s="80">
        <v>16.178519908736792</v>
      </c>
    </row>
    <row r="144" spans="1:27" x14ac:dyDescent="0.25">
      <c r="A144" s="93"/>
      <c r="B144" s="2" t="s">
        <v>85</v>
      </c>
      <c r="C144" s="80">
        <v>39.730657590557506</v>
      </c>
      <c r="D144" s="80">
        <v>100.80467227381158</v>
      </c>
      <c r="E144" s="80">
        <v>53.357690426237824</v>
      </c>
      <c r="F144" s="80">
        <v>38.116372098707636</v>
      </c>
      <c r="G144" s="80">
        <v>68.095468527777285</v>
      </c>
      <c r="H144" s="80">
        <v>97.433781710573726</v>
      </c>
      <c r="I144" s="80">
        <v>49.598184696628607</v>
      </c>
      <c r="J144" s="80">
        <v>32.44762997855554</v>
      </c>
      <c r="K144" s="80">
        <v>876.2838872886789</v>
      </c>
      <c r="L144" s="80">
        <v>2142.055433911944</v>
      </c>
      <c r="M144" s="80">
        <v>362.19993192744903</v>
      </c>
      <c r="N144" s="80">
        <v>177.21733730269455</v>
      </c>
      <c r="O144" s="80">
        <v>105.94513631573277</v>
      </c>
      <c r="P144" s="80">
        <v>551.05365176476937</v>
      </c>
      <c r="Q144" s="80">
        <v>569.14315644587839</v>
      </c>
      <c r="R144" s="80">
        <v>92.550284260910004</v>
      </c>
      <c r="S144" s="80">
        <v>69.754294890579331</v>
      </c>
      <c r="T144" s="80">
        <v>56.020184928126305</v>
      </c>
      <c r="U144" s="80">
        <v>47.429272270531378</v>
      </c>
      <c r="V144" s="80">
        <v>10.30828993051918</v>
      </c>
      <c r="W144" s="80">
        <v>29.588465649097301</v>
      </c>
      <c r="X144" s="80">
        <v>15.345649242791223</v>
      </c>
      <c r="Y144" s="80">
        <v>97.524902296004342</v>
      </c>
      <c r="Z144" s="80">
        <v>29.020418387091141</v>
      </c>
      <c r="AA144" s="80">
        <v>10.156369602351246</v>
      </c>
    </row>
    <row r="145" spans="1:27" x14ac:dyDescent="0.25">
      <c r="A145" s="93"/>
      <c r="B145" s="2" t="s">
        <v>84</v>
      </c>
      <c r="C145" s="80">
        <v>14.789856867266582</v>
      </c>
      <c r="D145" s="80">
        <v>72.652192427289719</v>
      </c>
      <c r="E145" s="80">
        <v>27.356702461508775</v>
      </c>
      <c r="F145" s="80">
        <v>25.190392775514393</v>
      </c>
      <c r="G145" s="80">
        <v>56.330217196214363</v>
      </c>
      <c r="H145" s="80">
        <v>68.898918309378487</v>
      </c>
      <c r="I145" s="80">
        <v>33.482158717181456</v>
      </c>
      <c r="J145" s="80">
        <v>19.514904169137214</v>
      </c>
      <c r="K145" s="80">
        <v>448.8080069760598</v>
      </c>
      <c r="L145" s="80">
        <v>1467.859326027768</v>
      </c>
      <c r="M145" s="80">
        <v>316.36878721984129</v>
      </c>
      <c r="N145" s="80">
        <v>121.61360114116313</v>
      </c>
      <c r="O145" s="80">
        <v>99.079974127380609</v>
      </c>
      <c r="P145" s="80">
        <v>814.14511037373154</v>
      </c>
      <c r="Q145" s="80">
        <v>697.20169505427793</v>
      </c>
      <c r="R145" s="80">
        <v>55.787716230880676</v>
      </c>
      <c r="S145" s="80">
        <v>55.329591571184643</v>
      </c>
      <c r="T145" s="80">
        <v>33.33749177178256</v>
      </c>
      <c r="U145" s="80">
        <v>24.032163232608649</v>
      </c>
      <c r="V145" s="80">
        <v>9.8342729196124115</v>
      </c>
      <c r="W145" s="80">
        <v>15.579088415160925</v>
      </c>
      <c r="X145" s="80">
        <v>15.506584490864913</v>
      </c>
      <c r="Y145" s="80">
        <v>73.132429731702487</v>
      </c>
      <c r="Z145" s="80">
        <v>28.314847961189351</v>
      </c>
      <c r="AA145" s="80">
        <v>9.4221742094101923</v>
      </c>
    </row>
    <row r="146" spans="1:27" x14ac:dyDescent="0.25">
      <c r="A146" s="93"/>
      <c r="B146" s="2" t="s">
        <v>94</v>
      </c>
      <c r="C146" s="80">
        <v>4.1985579299786542</v>
      </c>
      <c r="D146" s="80">
        <v>14.183916306540393</v>
      </c>
      <c r="E146" s="80">
        <v>2.3522993255383322</v>
      </c>
      <c r="F146" s="80">
        <v>50.724290907058524</v>
      </c>
      <c r="G146" s="80">
        <v>537.13439664979137</v>
      </c>
      <c r="H146" s="80">
        <v>446.8258288987526</v>
      </c>
      <c r="I146" s="80">
        <v>96.345727861191065</v>
      </c>
      <c r="J146" s="80">
        <v>73.509372218535859</v>
      </c>
      <c r="K146" s="80">
        <v>146.35754810491991</v>
      </c>
      <c r="L146" s="80">
        <v>970.12847656468148</v>
      </c>
      <c r="M146" s="80">
        <v>391.62112369854992</v>
      </c>
      <c r="N146" s="80">
        <v>96.105136257673578</v>
      </c>
      <c r="O146" s="80">
        <v>363.03334527742385</v>
      </c>
      <c r="P146" s="80">
        <v>3508.7381438032999</v>
      </c>
      <c r="Q146" s="80">
        <v>3719.5871611325715</v>
      </c>
      <c r="R146" s="80">
        <v>15.570436063942747</v>
      </c>
      <c r="S146" s="80">
        <v>71.704770434913058</v>
      </c>
      <c r="T146" s="80">
        <v>22.182417896677791</v>
      </c>
      <c r="U146" s="80">
        <v>9.019196652617973</v>
      </c>
      <c r="V146" s="80">
        <v>0</v>
      </c>
      <c r="W146" s="80">
        <v>8.2498354562102172</v>
      </c>
      <c r="X146" s="80">
        <v>7.6018237766572181</v>
      </c>
      <c r="Y146" s="80">
        <v>27.748574470050503</v>
      </c>
      <c r="Z146" s="80">
        <v>13.712607842526154</v>
      </c>
      <c r="AA146" s="80">
        <v>16.466953813106493</v>
      </c>
    </row>
    <row r="147" spans="1:27" x14ac:dyDescent="0.25">
      <c r="A147" s="93"/>
      <c r="B147" s="2" t="s">
        <v>98</v>
      </c>
      <c r="C147" s="80">
        <v>0</v>
      </c>
      <c r="D147" s="80">
        <v>0</v>
      </c>
      <c r="E147" s="80">
        <v>0</v>
      </c>
      <c r="F147" s="80">
        <v>129.76849921937131</v>
      </c>
      <c r="G147" s="80">
        <v>0</v>
      </c>
      <c r="H147" s="80">
        <v>159.85858670237877</v>
      </c>
      <c r="I147" s="80">
        <v>244.52474371573047</v>
      </c>
      <c r="J147" s="80">
        <v>99.639655177828075</v>
      </c>
      <c r="K147" s="80">
        <v>56.241540567386004</v>
      </c>
      <c r="L147" s="80">
        <v>642.40797661981333</v>
      </c>
      <c r="M147" s="80">
        <v>468.2011214950694</v>
      </c>
      <c r="N147" s="80">
        <v>126.95874614391414</v>
      </c>
      <c r="O147" s="80">
        <v>23.918187498351941</v>
      </c>
      <c r="P147" s="80">
        <v>58.350296208976317</v>
      </c>
      <c r="Q147" s="80">
        <v>28.971517429650479</v>
      </c>
      <c r="R147" s="80">
        <v>52.625893065819618</v>
      </c>
      <c r="S147" s="80">
        <v>24.439348374143265</v>
      </c>
      <c r="T147" s="80">
        <v>46.267371961710765</v>
      </c>
      <c r="U147" s="80">
        <v>1037.8839120912055</v>
      </c>
      <c r="V147" s="80">
        <v>30.253314091638888</v>
      </c>
      <c r="W147" s="80">
        <v>38.645522129667313</v>
      </c>
      <c r="X147" s="80">
        <v>0</v>
      </c>
      <c r="Y147" s="80">
        <v>43.960841060837851</v>
      </c>
      <c r="Z147" s="80">
        <v>27.12925956836154</v>
      </c>
      <c r="AA147" s="80">
        <v>7.5012918105214359</v>
      </c>
    </row>
    <row r="148" spans="1:27" x14ac:dyDescent="0.25">
      <c r="A148" s="93"/>
      <c r="B148" s="2" t="s">
        <v>206</v>
      </c>
      <c r="C148" s="80">
        <v>8.8450632702081968</v>
      </c>
      <c r="D148" s="80">
        <v>24.452327766554802</v>
      </c>
      <c r="E148" s="80">
        <v>0</v>
      </c>
      <c r="F148" s="80">
        <v>98.764151068847596</v>
      </c>
      <c r="G148" s="80">
        <v>16.381042898743253</v>
      </c>
      <c r="H148" s="80">
        <v>270.45300942304482</v>
      </c>
      <c r="I148" s="80">
        <v>27.820847219460649</v>
      </c>
      <c r="J148" s="80">
        <v>19.215714243695448</v>
      </c>
      <c r="K148" s="80">
        <v>405.10791106201623</v>
      </c>
      <c r="L148" s="80">
        <v>2479.6074308299849</v>
      </c>
      <c r="M148" s="80">
        <v>4286.5337523120643</v>
      </c>
      <c r="N148" s="80">
        <v>873.15931969469068</v>
      </c>
      <c r="O148" s="80">
        <v>15.730706792735782</v>
      </c>
      <c r="P148" s="80">
        <v>484.73169297318276</v>
      </c>
      <c r="Q148" s="80">
        <v>402.59620782419364</v>
      </c>
      <c r="R148" s="80">
        <v>325.62911953378529</v>
      </c>
      <c r="S148" s="80">
        <v>137.16140734645194</v>
      </c>
      <c r="T148" s="80">
        <v>15.199852570276336</v>
      </c>
      <c r="U148" s="80">
        <v>47.921617657422708</v>
      </c>
      <c r="V148" s="80">
        <v>41.037232690901924</v>
      </c>
      <c r="W148" s="80">
        <v>43.255575031488476</v>
      </c>
      <c r="X148" s="80">
        <v>15.099512981031463</v>
      </c>
      <c r="Y148" s="80">
        <v>85.126220188439632</v>
      </c>
      <c r="Z148" s="80">
        <v>0</v>
      </c>
      <c r="AA148" s="80">
        <v>36.832135545876206</v>
      </c>
    </row>
    <row r="149" spans="1:27" x14ac:dyDescent="0.25">
      <c r="A149" s="93"/>
      <c r="B149" s="2" t="s">
        <v>96</v>
      </c>
      <c r="C149" s="80">
        <v>25.821510885818089</v>
      </c>
      <c r="D149" s="80">
        <v>34.945880755244453</v>
      </c>
      <c r="E149" s="80">
        <v>15.388706274704969</v>
      </c>
      <c r="F149" s="80">
        <v>75.227672970513439</v>
      </c>
      <c r="G149" s="80">
        <v>94.545145784347994</v>
      </c>
      <c r="H149" s="80">
        <v>71.197039546883687</v>
      </c>
      <c r="I149" s="80">
        <v>101.36900716437971</v>
      </c>
      <c r="J149" s="80">
        <v>0</v>
      </c>
      <c r="K149" s="80">
        <v>158.29652957533048</v>
      </c>
      <c r="L149" s="80">
        <v>2575.4640056191188</v>
      </c>
      <c r="M149" s="80">
        <v>97.118015149030867</v>
      </c>
      <c r="N149" s="80">
        <v>63.719793991815052</v>
      </c>
      <c r="O149" s="80">
        <v>100.55053694716601</v>
      </c>
      <c r="P149" s="80">
        <v>534.61797218793538</v>
      </c>
      <c r="Q149" s="80">
        <v>149.12505381486579</v>
      </c>
      <c r="R149" s="80">
        <v>39.407257481530507</v>
      </c>
      <c r="S149" s="80">
        <v>29.322920390992874</v>
      </c>
      <c r="T149" s="80">
        <v>35.892088842417238</v>
      </c>
      <c r="U149" s="80">
        <v>43.383477569554806</v>
      </c>
      <c r="V149" s="80">
        <v>4.0259844793014814</v>
      </c>
      <c r="W149" s="80">
        <v>14.245424028105482</v>
      </c>
      <c r="X149" s="80">
        <v>21.186652069936311</v>
      </c>
      <c r="Y149" s="80">
        <v>18.894943705287311</v>
      </c>
      <c r="Z149" s="80">
        <v>0</v>
      </c>
      <c r="AA149" s="80">
        <v>9.8417144339479368</v>
      </c>
    </row>
    <row r="150" spans="1:27" x14ac:dyDescent="0.25">
      <c r="A150" s="93"/>
      <c r="B150" s="2" t="s">
        <v>89</v>
      </c>
      <c r="C150" s="80">
        <v>6.0699531404140767</v>
      </c>
      <c r="D150" s="80">
        <v>28.867059481012852</v>
      </c>
      <c r="E150" s="80">
        <v>12.12062629571278</v>
      </c>
      <c r="F150" s="80">
        <v>103.4292718642463</v>
      </c>
      <c r="G150" s="80">
        <v>1025.0496545574367</v>
      </c>
      <c r="H150" s="80">
        <v>1396.5792640837967</v>
      </c>
      <c r="I150" s="80">
        <v>85.031146953812296</v>
      </c>
      <c r="J150" s="80">
        <v>126.80827194772199</v>
      </c>
      <c r="K150" s="80">
        <v>246.51495916437449</v>
      </c>
      <c r="L150" s="80">
        <v>2729.6762850933055</v>
      </c>
      <c r="M150" s="80">
        <v>565.72416723980098</v>
      </c>
      <c r="N150" s="80">
        <v>11.597855391543565</v>
      </c>
      <c r="O150" s="80">
        <v>543.48122204357026</v>
      </c>
      <c r="P150" s="80">
        <v>4703.9037687588361</v>
      </c>
      <c r="Q150" s="80">
        <v>5998.1875575651284</v>
      </c>
      <c r="R150" s="80">
        <v>0</v>
      </c>
      <c r="S150" s="80">
        <v>59.843179314582251</v>
      </c>
      <c r="T150" s="80">
        <v>14.097863258931303</v>
      </c>
      <c r="U150" s="80">
        <v>0</v>
      </c>
      <c r="V150" s="80">
        <v>0</v>
      </c>
      <c r="W150" s="80">
        <v>14.552284860525319</v>
      </c>
      <c r="X150" s="80">
        <v>12.480102483046194</v>
      </c>
      <c r="Y150" s="80">
        <v>0</v>
      </c>
      <c r="Z150" s="80">
        <v>33.815076200844224</v>
      </c>
      <c r="AA150" s="80">
        <v>6.9178686857736347</v>
      </c>
    </row>
    <row r="151" spans="1:27" x14ac:dyDescent="0.25">
      <c r="A151" s="93"/>
      <c r="B151" s="2" t="s">
        <v>99</v>
      </c>
      <c r="C151" s="80">
        <v>0</v>
      </c>
      <c r="D151" s="80">
        <v>63.360161044567143</v>
      </c>
      <c r="E151" s="80">
        <v>13.489853046251804</v>
      </c>
      <c r="F151" s="80">
        <v>152.13330599312917</v>
      </c>
      <c r="G151" s="80">
        <v>103.96167415419255</v>
      </c>
      <c r="H151" s="80">
        <v>307.57148980276929</v>
      </c>
      <c r="I151" s="80">
        <v>407.62971576568134</v>
      </c>
      <c r="J151" s="80">
        <v>13.763749955552635</v>
      </c>
      <c r="K151" s="80">
        <v>7.4846246969087424</v>
      </c>
      <c r="L151" s="80">
        <v>87.8930264594769</v>
      </c>
      <c r="M151" s="80">
        <v>743.74881189797679</v>
      </c>
      <c r="N151" s="80">
        <v>335.34809999819004</v>
      </c>
      <c r="O151" s="80">
        <v>13.063060664690054</v>
      </c>
      <c r="P151" s="80">
        <v>102.07477019061</v>
      </c>
      <c r="Q151" s="80">
        <v>12.474371765396491</v>
      </c>
      <c r="R151" s="80">
        <v>32.01874286728431</v>
      </c>
      <c r="S151" s="80">
        <v>12.316096000703947</v>
      </c>
      <c r="T151" s="80">
        <v>253.66105784265179</v>
      </c>
      <c r="U151" s="80">
        <v>59.588633529861468</v>
      </c>
      <c r="V151" s="80">
        <v>48.027403545073724</v>
      </c>
      <c r="W151" s="80">
        <v>14.321726154320643</v>
      </c>
      <c r="X151" s="80">
        <v>0</v>
      </c>
      <c r="Y151" s="80">
        <v>21.347102506582772</v>
      </c>
      <c r="Z151" s="80">
        <v>5.7243618885350855</v>
      </c>
      <c r="AA151" s="80">
        <v>0</v>
      </c>
    </row>
    <row r="152" spans="1:27" x14ac:dyDescent="0.25">
      <c r="A152" s="93"/>
      <c r="B152" s="2" t="s">
        <v>90</v>
      </c>
      <c r="C152" s="80">
        <v>0</v>
      </c>
      <c r="D152" s="80">
        <v>0</v>
      </c>
      <c r="E152" s="80">
        <v>0</v>
      </c>
      <c r="F152" s="80">
        <v>54.913147887532318</v>
      </c>
      <c r="G152" s="80">
        <v>2858.0590672275966</v>
      </c>
      <c r="H152" s="80">
        <v>1109.6761188567043</v>
      </c>
      <c r="I152" s="80">
        <v>91.942565209820273</v>
      </c>
      <c r="J152" s="80">
        <v>30.430510803802985</v>
      </c>
      <c r="K152" s="80">
        <v>43.334046277978629</v>
      </c>
      <c r="L152" s="80">
        <v>854.78060508422493</v>
      </c>
      <c r="M152" s="80">
        <v>84.444107271662787</v>
      </c>
      <c r="N152" s="80">
        <v>166.88499885792626</v>
      </c>
      <c r="O152" s="80">
        <v>271.46973764228096</v>
      </c>
      <c r="P152" s="80">
        <v>3523.0589496195121</v>
      </c>
      <c r="Q152" s="80">
        <v>6471.0122723854911</v>
      </c>
      <c r="R152" s="80">
        <v>8.3079249785377041</v>
      </c>
      <c r="S152" s="80">
        <v>37.838233792848527</v>
      </c>
      <c r="T152" s="80">
        <v>0</v>
      </c>
      <c r="U152" s="80">
        <v>0</v>
      </c>
      <c r="V152" s="80">
        <v>0</v>
      </c>
      <c r="W152" s="80">
        <v>0</v>
      </c>
      <c r="X152" s="80">
        <v>0</v>
      </c>
      <c r="Y152" s="80">
        <v>0</v>
      </c>
      <c r="Z152" s="80">
        <v>12.092863560455948</v>
      </c>
      <c r="AA152" s="80">
        <v>5.6027848902746946</v>
      </c>
    </row>
    <row r="153" spans="1:27" x14ac:dyDescent="0.25">
      <c r="A153" s="93"/>
      <c r="B153" s="2" t="s">
        <v>88</v>
      </c>
      <c r="C153" s="80">
        <v>0</v>
      </c>
      <c r="D153" s="80">
        <v>2.32248169971689</v>
      </c>
      <c r="E153" s="80">
        <v>0</v>
      </c>
      <c r="F153" s="80">
        <v>27.568658469196606</v>
      </c>
      <c r="G153" s="80">
        <v>1218.2301896860715</v>
      </c>
      <c r="H153" s="80">
        <v>1276.4073487039352</v>
      </c>
      <c r="I153" s="80">
        <v>39.866820205071676</v>
      </c>
      <c r="J153" s="80">
        <v>15.005195120377618</v>
      </c>
      <c r="K153" s="80">
        <v>15.135490446621844</v>
      </c>
      <c r="L153" s="80">
        <v>934.09918277852512</v>
      </c>
      <c r="M153" s="80">
        <v>126.68394407824964</v>
      </c>
      <c r="N153" s="80">
        <v>163.71522457280167</v>
      </c>
      <c r="O153" s="80">
        <v>191.26379422616074</v>
      </c>
      <c r="P153" s="80">
        <v>1083.1638787186564</v>
      </c>
      <c r="Q153" s="80">
        <v>2332.4607019084647</v>
      </c>
      <c r="R153" s="80">
        <v>17.623982036866881</v>
      </c>
      <c r="S153" s="80">
        <v>32.3766818759972</v>
      </c>
      <c r="T153" s="80">
        <v>0</v>
      </c>
      <c r="U153" s="80">
        <v>1.386737162541962</v>
      </c>
      <c r="V153" s="80">
        <v>0</v>
      </c>
      <c r="W153" s="80">
        <v>0</v>
      </c>
      <c r="X153" s="80">
        <v>0</v>
      </c>
      <c r="Y153" s="80">
        <v>1.723533781650624</v>
      </c>
      <c r="Z153" s="80">
        <v>3.3627333113604267</v>
      </c>
      <c r="AA153" s="80">
        <v>0</v>
      </c>
    </row>
    <row r="154" spans="1:27" x14ac:dyDescent="0.25">
      <c r="A154" s="93"/>
      <c r="B154" s="2" t="s">
        <v>83</v>
      </c>
      <c r="C154" s="80">
        <v>4.6085436952930259</v>
      </c>
      <c r="D154" s="80">
        <v>16.680050646200712</v>
      </c>
      <c r="E154" s="80">
        <v>2.4061687757415005</v>
      </c>
      <c r="F154" s="80">
        <v>171.00205519984291</v>
      </c>
      <c r="G154" s="80">
        <v>160.54927190192473</v>
      </c>
      <c r="H154" s="80">
        <v>103.60923722277269</v>
      </c>
      <c r="I154" s="80">
        <v>150.83294472760244</v>
      </c>
      <c r="J154" s="80">
        <v>560.48889451952255</v>
      </c>
      <c r="K154" s="80">
        <v>30.195200830288126</v>
      </c>
      <c r="L154" s="80">
        <v>36.635868412140582</v>
      </c>
      <c r="M154" s="80">
        <v>12.750327448992884</v>
      </c>
      <c r="N154" s="80">
        <v>670.38433730865256</v>
      </c>
      <c r="O154" s="80">
        <v>0</v>
      </c>
      <c r="P154" s="80">
        <v>17.678677976588471</v>
      </c>
      <c r="Q154" s="80">
        <v>14.240534583838615</v>
      </c>
      <c r="R154" s="80">
        <v>31.680887251490443</v>
      </c>
      <c r="S154" s="80">
        <v>14.270428417582975</v>
      </c>
      <c r="T154" s="80">
        <v>2.7142593875493457</v>
      </c>
      <c r="U154" s="80">
        <v>2.2547991631544932</v>
      </c>
      <c r="V154" s="80">
        <v>4.3862374075906256</v>
      </c>
      <c r="W154" s="80">
        <v>14.894552712070523</v>
      </c>
      <c r="X154" s="80">
        <v>8.5674352650993555</v>
      </c>
      <c r="Y154" s="80">
        <v>8.5567102208229677</v>
      </c>
      <c r="Z154" s="80">
        <v>9.655577893590845</v>
      </c>
      <c r="AA154" s="80">
        <v>0</v>
      </c>
    </row>
    <row r="155" spans="1:27" x14ac:dyDescent="0.25">
      <c r="A155" s="93"/>
      <c r="B155" s="2" t="s">
        <v>206</v>
      </c>
      <c r="C155" s="80">
        <v>0</v>
      </c>
      <c r="D155" s="80">
        <v>0</v>
      </c>
      <c r="E155" s="80">
        <v>0</v>
      </c>
      <c r="F155" s="80">
        <v>9.0201962009291421</v>
      </c>
      <c r="G155" s="80">
        <v>119.23292021091376</v>
      </c>
      <c r="H155" s="80">
        <v>45.538660733922384</v>
      </c>
      <c r="I155" s="80">
        <v>10.574151433155048</v>
      </c>
      <c r="J155" s="80">
        <v>9.2266312491074061</v>
      </c>
      <c r="K155" s="80">
        <v>61.106924352447933</v>
      </c>
      <c r="L155" s="80">
        <v>457.27545144622815</v>
      </c>
      <c r="M155" s="80">
        <v>44.964850246520243</v>
      </c>
      <c r="N155" s="80">
        <v>53.162792364693068</v>
      </c>
      <c r="O155" s="80">
        <v>26.897160748892713</v>
      </c>
      <c r="P155" s="80">
        <v>238.65138613219247</v>
      </c>
      <c r="Q155" s="80">
        <v>185.12694958990201</v>
      </c>
      <c r="R155" s="80">
        <v>11.042616950639697</v>
      </c>
      <c r="S155" s="80">
        <v>9.6972795424502074</v>
      </c>
      <c r="T155" s="80">
        <v>16.157826471764341</v>
      </c>
      <c r="U155" s="80">
        <v>12.080300579811889</v>
      </c>
      <c r="V155" s="80">
        <v>0</v>
      </c>
      <c r="W155" s="80">
        <v>9.3356507093880996</v>
      </c>
      <c r="X155" s="80">
        <v>0</v>
      </c>
      <c r="Y155" s="80">
        <v>0</v>
      </c>
      <c r="Z155" s="80">
        <v>37.448917279113651</v>
      </c>
      <c r="AA155" s="80">
        <v>0</v>
      </c>
    </row>
    <row r="156" spans="1:27" x14ac:dyDescent="0.25">
      <c r="A156" s="93"/>
      <c r="B156" s="2" t="s">
        <v>86</v>
      </c>
      <c r="C156" s="80">
        <v>0</v>
      </c>
      <c r="D156" s="80">
        <v>11.805247112275854</v>
      </c>
      <c r="E156" s="80">
        <v>5.0547500773972569</v>
      </c>
      <c r="F156" s="80">
        <v>5.9032031554740794</v>
      </c>
      <c r="G156" s="80">
        <v>17.484819143068989</v>
      </c>
      <c r="H156" s="80">
        <v>15.907121612457342</v>
      </c>
      <c r="I156" s="80">
        <v>0</v>
      </c>
      <c r="J156" s="80">
        <v>0</v>
      </c>
      <c r="K156" s="80">
        <v>112.46290946333779</v>
      </c>
      <c r="L156" s="80">
        <v>588.96163851715573</v>
      </c>
      <c r="M156" s="80">
        <v>21.250545748321478</v>
      </c>
      <c r="N156" s="80">
        <v>32.768064588477927</v>
      </c>
      <c r="O156" s="80">
        <v>4.61121017028852</v>
      </c>
      <c r="P156" s="80">
        <v>40.309969759042161</v>
      </c>
      <c r="Q156" s="80">
        <v>96.194456871676024</v>
      </c>
      <c r="R156" s="80">
        <v>12.240342801712217</v>
      </c>
      <c r="S156" s="80">
        <v>4.6282470543512355</v>
      </c>
      <c r="T156" s="80">
        <v>3.650944980115395</v>
      </c>
      <c r="U156" s="80">
        <v>0</v>
      </c>
      <c r="V156" s="80">
        <v>1.3525285377873111</v>
      </c>
      <c r="W156" s="80">
        <v>0</v>
      </c>
      <c r="X156" s="80">
        <v>0</v>
      </c>
      <c r="Y156" s="80">
        <v>8.4577367061762239</v>
      </c>
      <c r="Z156" s="80">
        <v>3.7272524672638205</v>
      </c>
      <c r="AA156" s="80">
        <v>0</v>
      </c>
    </row>
    <row r="157" spans="1:27" x14ac:dyDescent="0.25">
      <c r="A157" s="93"/>
      <c r="B157" s="2" t="s">
        <v>87</v>
      </c>
      <c r="C157" s="80">
        <v>0</v>
      </c>
      <c r="D157" s="80">
        <v>7.7441344292696819</v>
      </c>
      <c r="E157" s="80">
        <v>0</v>
      </c>
      <c r="F157" s="80">
        <v>0</v>
      </c>
      <c r="G157" s="80">
        <v>29.520244796254364</v>
      </c>
      <c r="H157" s="80">
        <v>40.445240853494489</v>
      </c>
      <c r="I157" s="80">
        <v>0</v>
      </c>
      <c r="J157" s="80">
        <v>0</v>
      </c>
      <c r="K157" s="80">
        <v>66.113393013197438</v>
      </c>
      <c r="L157" s="80">
        <v>258.8789261355443</v>
      </c>
      <c r="M157" s="80">
        <v>29.346557382640803</v>
      </c>
      <c r="N157" s="80">
        <v>48.061500859014366</v>
      </c>
      <c r="O157" s="80">
        <v>9.2969416291742668</v>
      </c>
      <c r="P157" s="80">
        <v>95.054547786313563</v>
      </c>
      <c r="Q157" s="80">
        <v>164.48038845679741</v>
      </c>
      <c r="R157" s="80">
        <v>11.392657523068753</v>
      </c>
      <c r="S157" s="80">
        <v>8.3864938588428757</v>
      </c>
      <c r="T157" s="80">
        <v>0</v>
      </c>
      <c r="U157" s="80">
        <v>4.4448085275702436</v>
      </c>
      <c r="V157" s="80">
        <v>0</v>
      </c>
      <c r="W157" s="80">
        <v>0</v>
      </c>
      <c r="X157" s="80">
        <v>0</v>
      </c>
      <c r="Y157" s="80">
        <v>4.8145666199908153</v>
      </c>
      <c r="Z157" s="80">
        <v>0</v>
      </c>
      <c r="AA157" s="80">
        <v>0</v>
      </c>
    </row>
    <row r="158" spans="1:27" x14ac:dyDescent="0.25">
      <c r="A158" s="93"/>
      <c r="B158" s="2" t="s">
        <v>91</v>
      </c>
      <c r="C158" s="80">
        <v>0</v>
      </c>
      <c r="D158" s="80">
        <v>0</v>
      </c>
      <c r="E158" s="80">
        <v>0</v>
      </c>
      <c r="F158" s="80">
        <v>13.124830757072683</v>
      </c>
      <c r="G158" s="80">
        <v>373.1969079651426</v>
      </c>
      <c r="H158" s="80">
        <v>117.29106538342037</v>
      </c>
      <c r="I158" s="80">
        <v>20.129107547451774</v>
      </c>
      <c r="J158" s="80">
        <v>0</v>
      </c>
      <c r="K158" s="80">
        <v>14.579679121562902</v>
      </c>
      <c r="L158" s="80">
        <v>0</v>
      </c>
      <c r="M158" s="80">
        <v>15.347425649090656</v>
      </c>
      <c r="N158" s="80">
        <v>17.718000049790739</v>
      </c>
      <c r="O158" s="80">
        <v>13.11048757173681</v>
      </c>
      <c r="P158" s="80">
        <v>256.35762648126581</v>
      </c>
      <c r="Q158" s="80">
        <v>406.93567420857244</v>
      </c>
      <c r="R158" s="80">
        <v>0</v>
      </c>
      <c r="S158" s="80">
        <v>0</v>
      </c>
      <c r="T158" s="80">
        <v>0</v>
      </c>
      <c r="U158" s="80">
        <v>0</v>
      </c>
      <c r="V158" s="80">
        <v>0</v>
      </c>
      <c r="W158" s="80">
        <v>0</v>
      </c>
      <c r="X158" s="80">
        <v>0</v>
      </c>
      <c r="Y158" s="80">
        <v>0</v>
      </c>
      <c r="Z158" s="80">
        <v>0</v>
      </c>
      <c r="AA158" s="80">
        <v>0</v>
      </c>
    </row>
    <row r="159" spans="1:27" x14ac:dyDescent="0.25">
      <c r="A159" s="93"/>
      <c r="B159" s="2" t="s">
        <v>206</v>
      </c>
      <c r="C159" s="80">
        <v>0</v>
      </c>
      <c r="D159" s="80">
        <v>0</v>
      </c>
      <c r="E159" s="80">
        <v>0</v>
      </c>
      <c r="F159" s="80">
        <v>0</v>
      </c>
      <c r="G159" s="80">
        <v>0</v>
      </c>
      <c r="H159" s="80">
        <v>0</v>
      </c>
      <c r="I159" s="80">
        <v>0</v>
      </c>
      <c r="J159" s="80">
        <v>0</v>
      </c>
      <c r="K159" s="80">
        <v>9.9300699145260154</v>
      </c>
      <c r="L159" s="80">
        <v>84.35862644871321</v>
      </c>
      <c r="M159" s="80">
        <v>0</v>
      </c>
      <c r="N159" s="80">
        <v>0</v>
      </c>
      <c r="O159" s="80">
        <v>0</v>
      </c>
      <c r="P159" s="80">
        <v>0</v>
      </c>
      <c r="Q159" s="80">
        <v>0</v>
      </c>
      <c r="R159" s="80">
        <v>0</v>
      </c>
      <c r="S159" s="80">
        <v>0</v>
      </c>
      <c r="T159" s="80">
        <v>0</v>
      </c>
      <c r="U159" s="80">
        <v>0</v>
      </c>
      <c r="V159" s="80">
        <v>0</v>
      </c>
      <c r="W159" s="80">
        <v>0</v>
      </c>
      <c r="X159" s="80">
        <v>0</v>
      </c>
      <c r="Y159" s="80">
        <v>0</v>
      </c>
      <c r="Z159" s="80">
        <v>0</v>
      </c>
      <c r="AA159" s="80">
        <v>0</v>
      </c>
    </row>
    <row r="161" spans="1:1" x14ac:dyDescent="0.25">
      <c r="A161" s="2" t="s">
        <v>514</v>
      </c>
    </row>
  </sheetData>
  <mergeCells count="7">
    <mergeCell ref="A113:A138"/>
    <mergeCell ref="A140:A159"/>
    <mergeCell ref="C1:AA1"/>
    <mergeCell ref="A3:A51"/>
    <mergeCell ref="A53:A61"/>
    <mergeCell ref="A63:A82"/>
    <mergeCell ref="A84:A111"/>
  </mergeCells>
  <conditionalFormatting sqref="C53:AA62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9:AA139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0:AA15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4:AA11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3:AA12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3:AA8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:AA52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:AA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:AA22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:AA4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AA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:AA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:AA7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3:AA13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E9A5-6EEE-4D68-9301-8F4C14AD18AC}">
  <dimension ref="A1"/>
  <sheetViews>
    <sheetView zoomScaleNormal="100" workbookViewId="0">
      <selection activeCell="M121" sqref="M12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Description</vt:lpstr>
      <vt:lpstr>List of standards + recoveries</vt:lpstr>
      <vt:lpstr>Feature Analytical Information</vt:lpstr>
      <vt:lpstr>Analyte Concentrations Summary</vt:lpstr>
      <vt:lpstr>Hierarchical Cluster Analysis</vt:lpstr>
      <vt:lpstr>Description!_kov2ks9mz9mw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Randolph SINGH, Ifremer Nantes PDG-RBE-BE-LBCO,</dc:creator>
  <cp:lastModifiedBy>Randolph SINGH, Ifremer Nantes PDG-RBE-BE-LBCO, </cp:lastModifiedBy>
  <dcterms:created xsi:type="dcterms:W3CDTF">2023-02-01T09:03:59Z</dcterms:created>
  <dcterms:modified xsi:type="dcterms:W3CDTF">2023-07-06T14:29:48Z</dcterms:modified>
</cp:coreProperties>
</file>