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gpastore/Desktop/Data/Niger/Review/Revisione I/"/>
    </mc:Choice>
  </mc:AlternateContent>
  <xr:revisionPtr revIDLastSave="0" documentId="13_ncr:1_{DB10731E-6C5E-BB40-AD65-D781C28ED3E9}" xr6:coauthVersionLast="47" xr6:coauthVersionMax="47" xr10:uidLastSave="{00000000-0000-0000-0000-000000000000}"/>
  <bookViews>
    <workbookView xWindow="0" yWindow="500" windowWidth="28800" windowHeight="15840" activeTab="2" xr2:uid="{00000000-000D-0000-FFFF-FFFF00000000}"/>
  </bookViews>
  <sheets>
    <sheet name="Table S1" sheetId="2" r:id="rId1"/>
    <sheet name="Table S2" sheetId="1" r:id="rId2"/>
    <sheet name="Table S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4" i="1" l="1"/>
  <c r="AV34" i="1"/>
  <c r="AU35" i="1"/>
  <c r="AV35" i="1"/>
  <c r="AU26" i="1"/>
  <c r="AV26" i="1"/>
  <c r="AU19" i="1"/>
  <c r="AV19" i="1"/>
  <c r="AU3" i="1"/>
  <c r="AV3" i="1"/>
  <c r="AU4" i="1"/>
  <c r="AV4" i="1"/>
  <c r="AU5" i="1"/>
  <c r="AV5" i="1"/>
  <c r="AU6" i="1"/>
  <c r="AV6" i="1"/>
  <c r="AU7" i="1"/>
  <c r="AV7" i="1"/>
  <c r="AU8" i="1"/>
  <c r="AV8" i="1"/>
  <c r="AU9" i="1"/>
  <c r="AV9" i="1"/>
  <c r="AU10" i="1"/>
  <c r="AV10" i="1"/>
  <c r="AU11" i="1"/>
  <c r="AV11" i="1"/>
  <c r="AU12" i="1"/>
  <c r="AV12" i="1"/>
  <c r="AU13" i="1"/>
  <c r="AV13" i="1"/>
  <c r="AU14" i="1"/>
  <c r="AV14" i="1"/>
  <c r="AU15" i="1"/>
  <c r="AV15" i="1"/>
  <c r="AV38" i="1" l="1"/>
  <c r="AV39" i="1"/>
  <c r="AV37" i="1"/>
  <c r="AV36" i="1"/>
  <c r="AV33" i="1"/>
  <c r="AV32" i="1"/>
  <c r="AV31" i="1"/>
  <c r="AV30" i="1"/>
  <c r="AV29" i="1"/>
  <c r="AV28" i="1"/>
  <c r="AV27" i="1"/>
  <c r="AV25" i="1"/>
  <c r="AV24" i="1"/>
  <c r="AV23" i="1"/>
  <c r="AV22" i="1"/>
  <c r="AV21" i="1"/>
  <c r="AV20" i="1"/>
  <c r="AV17" i="1"/>
  <c r="AV18" i="1"/>
  <c r="AV16" i="1"/>
  <c r="E37" i="3" l="1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AU39" i="1"/>
  <c r="AU38" i="1"/>
  <c r="AU37" i="1"/>
  <c r="AU36" i="1"/>
  <c r="AU33" i="1"/>
  <c r="AU32" i="1"/>
  <c r="AU31" i="1"/>
  <c r="AU30" i="1"/>
  <c r="AU29" i="1"/>
  <c r="AU28" i="1"/>
  <c r="AU27" i="1"/>
  <c r="AU25" i="1"/>
  <c r="AU24" i="1"/>
  <c r="AU23" i="1"/>
  <c r="AU22" i="1"/>
  <c r="AU21" i="1"/>
  <c r="AU20" i="1"/>
  <c r="AU18" i="1"/>
  <c r="AU17" i="1"/>
  <c r="AU16" i="1"/>
  <c r="AE31" i="1"/>
  <c r="AE20" i="1"/>
  <c r="K20" i="1"/>
  <c r="K31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1" i="1"/>
  <c r="AE22" i="1"/>
  <c r="AE23" i="1"/>
  <c r="AE24" i="1"/>
  <c r="AE25" i="1"/>
  <c r="AE26" i="1"/>
  <c r="AE27" i="1"/>
  <c r="AE28" i="1"/>
  <c r="AE29" i="1"/>
  <c r="AE30" i="1"/>
  <c r="AE32" i="1"/>
  <c r="AE33" i="1"/>
  <c r="AE34" i="1"/>
  <c r="AE35" i="1"/>
  <c r="AE36" i="1"/>
  <c r="AE37" i="1"/>
  <c r="AE38" i="1"/>
  <c r="AE39" i="1"/>
  <c r="AE3" i="1"/>
  <c r="K14" i="1"/>
  <c r="K4" i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7" i="1"/>
  <c r="K36" i="1"/>
  <c r="K38" i="1"/>
  <c r="K35" i="1"/>
  <c r="K39" i="1"/>
  <c r="K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AD8" authorId="0" shapeId="0" xr:uid="{21F15359-7B9F-4B13-9B89-374D907731A6}">
      <text>
        <r>
          <rPr>
            <b/>
            <sz val="9"/>
            <color indexed="81"/>
            <rFont val="Tahoma"/>
            <family val="2"/>
          </rPr>
          <t>xenotime</t>
        </r>
      </text>
    </comment>
    <comment ref="AD9" authorId="0" shapeId="0" xr:uid="{505DD59E-A223-44A5-A7F3-C9461C7FC9F9}">
      <text>
        <r>
          <rPr>
            <b/>
            <sz val="9"/>
            <color indexed="81"/>
            <rFont val="Tahoma"/>
            <family val="2"/>
          </rPr>
          <t>sulphate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0" authorId="0" shapeId="0" xr:uid="{D2D2B005-D2CE-4C95-B73D-354951D23B0E}">
      <text>
        <r>
          <rPr>
            <b/>
            <sz val="9"/>
            <color indexed="81"/>
            <rFont val="Tahoma"/>
            <family val="2"/>
          </rPr>
          <t>sulphate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2" authorId="0" shapeId="0" xr:uid="{A11E16F1-DC14-461F-9C8E-4151A449E626}">
      <text>
        <r>
          <rPr>
            <b/>
            <sz val="9"/>
            <color indexed="81"/>
            <rFont val="Tahoma"/>
            <family val="2"/>
          </rPr>
          <t>barite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5" authorId="0" shapeId="0" xr:uid="{F936D2E6-941C-4135-A7F9-333E09FD7E07}">
      <text>
        <r>
          <rPr>
            <sz val="9"/>
            <color indexed="81"/>
            <rFont val="Tahoma"/>
            <family val="2"/>
          </rPr>
          <t xml:space="preserve">Cr-spinel
</t>
        </r>
      </text>
    </comment>
    <comment ref="AD23" authorId="0" shapeId="0" xr:uid="{B5A43798-8E3E-410A-A9B5-B2418A433673}">
      <text>
        <r>
          <rPr>
            <b/>
            <sz val="9"/>
            <color indexed="81"/>
            <rFont val="Tahoma"/>
            <family val="2"/>
          </rPr>
          <t>topaz, unknown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4" authorId="0" shapeId="0" xr:uid="{DEECF041-1966-450A-B7E4-3AD55CA0734F}">
      <text>
        <r>
          <rPr>
            <b/>
            <sz val="9"/>
            <color indexed="81"/>
            <rFont val="Tahoma"/>
            <family val="2"/>
          </rPr>
          <t>Cr-spinel</t>
        </r>
      </text>
    </comment>
    <comment ref="AD25" authorId="0" shapeId="0" xr:uid="{E3FDB38E-AFCD-4A86-A888-C4B113F5589A}">
      <text>
        <r>
          <rPr>
            <b/>
            <sz val="9"/>
            <color indexed="81"/>
            <rFont val="Tahoma"/>
            <family val="2"/>
          </rPr>
          <t>xenotime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7" authorId="0" shapeId="0" xr:uid="{F180D436-DA1B-4FFD-8B8C-8485E4F901FB}">
      <text>
        <r>
          <rPr>
            <b/>
            <sz val="9"/>
            <color indexed="81"/>
            <rFont val="Tahoma"/>
            <family val="2"/>
          </rPr>
          <t xml:space="preserve">2.2 olivine, 0.8 unknown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9" authorId="0" shapeId="0" xr:uid="{443CADFB-1C26-4259-822E-86D379652C30}">
      <text>
        <r>
          <rPr>
            <b/>
            <sz val="9"/>
            <color indexed="81"/>
            <rFont val="Tahoma"/>
            <family val="2"/>
          </rPr>
          <t>unknown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32" authorId="0" shapeId="0" xr:uid="{24482DF8-53A4-4052-BAD5-6DA7B286D111}">
      <text>
        <r>
          <rPr>
            <b/>
            <sz val="9"/>
            <color indexed="81"/>
            <rFont val="Tahoma"/>
            <family val="2"/>
          </rPr>
          <t>xenotime</t>
        </r>
      </text>
    </comment>
    <comment ref="AD33" authorId="0" shapeId="0" xr:uid="{0A1F37C5-12D4-4A17-88DC-486F2AACB416}">
      <text>
        <r>
          <rPr>
            <b/>
            <sz val="9"/>
            <color indexed="81"/>
            <rFont val="Tahoma"/>
            <family val="2"/>
          </rPr>
          <t>olivine</t>
        </r>
      </text>
    </comment>
  </commentList>
</comments>
</file>

<file path=xl/sharedStrings.xml><?xml version="1.0" encoding="utf-8"?>
<sst xmlns="http://schemas.openxmlformats.org/spreadsheetml/2006/main" count="686" uniqueCount="323">
  <si>
    <t>GSZ</t>
  </si>
  <si>
    <t>Q</t>
  </si>
  <si>
    <t>KF</t>
  </si>
  <si>
    <t>P</t>
  </si>
  <si>
    <t>mica</t>
  </si>
  <si>
    <t>HM</t>
  </si>
  <si>
    <t>total</t>
  </si>
  <si>
    <t>L</t>
  </si>
  <si>
    <t>zircon</t>
  </si>
  <si>
    <t>tourmaline</t>
  </si>
  <si>
    <t>rutile</t>
  </si>
  <si>
    <t>Ti Oxides</t>
  </si>
  <si>
    <t>titanite</t>
  </si>
  <si>
    <t>apatite</t>
  </si>
  <si>
    <t>monazite</t>
  </si>
  <si>
    <t>others</t>
  </si>
  <si>
    <t>epidote</t>
  </si>
  <si>
    <t>garnet</t>
  </si>
  <si>
    <t>staurolite</t>
  </si>
  <si>
    <t>andalusite</t>
  </si>
  <si>
    <t>kyanite</t>
  </si>
  <si>
    <t>sillimanite</t>
  </si>
  <si>
    <t>amphibole</t>
  </si>
  <si>
    <t>clinopyroxene</t>
  </si>
  <si>
    <t>Total</t>
  </si>
  <si>
    <t>Niger</t>
  </si>
  <si>
    <t>Faranah</t>
  </si>
  <si>
    <t>S6250</t>
  </si>
  <si>
    <t>Tinkisso</t>
  </si>
  <si>
    <t>S6254</t>
  </si>
  <si>
    <t>Milo</t>
  </si>
  <si>
    <t>Kankan</t>
  </si>
  <si>
    <t>S6253</t>
  </si>
  <si>
    <t>Dialakoro</t>
  </si>
  <si>
    <t>S6255</t>
  </si>
  <si>
    <t>Sankarani</t>
  </si>
  <si>
    <t>Mandiana</t>
  </si>
  <si>
    <t>S6257</t>
  </si>
  <si>
    <t>Koulikoro</t>
  </si>
  <si>
    <t>S6258</t>
  </si>
  <si>
    <t>Ségou</t>
  </si>
  <si>
    <t>S6259</t>
  </si>
  <si>
    <t>Markala</t>
  </si>
  <si>
    <t>S6260</t>
  </si>
  <si>
    <t>Bagoé</t>
  </si>
  <si>
    <t>Bada</t>
  </si>
  <si>
    <t>S6261</t>
  </si>
  <si>
    <t>Bani</t>
  </si>
  <si>
    <t>Kana</t>
  </si>
  <si>
    <t>S6263</t>
  </si>
  <si>
    <t>Mopti</t>
  </si>
  <si>
    <t>S6264</t>
  </si>
  <si>
    <t>Gao</t>
  </si>
  <si>
    <t>S6266</t>
  </si>
  <si>
    <t>Komokani</t>
  </si>
  <si>
    <t>S3535</t>
  </si>
  <si>
    <t>S3534</t>
  </si>
  <si>
    <t>Oursi</t>
  </si>
  <si>
    <t>S3099</t>
  </si>
  <si>
    <t>Sokoto</t>
  </si>
  <si>
    <t>Bunza</t>
  </si>
  <si>
    <t>S6073</t>
  </si>
  <si>
    <t>Ka</t>
  </si>
  <si>
    <t>Fokku</t>
  </si>
  <si>
    <t>S6076</t>
  </si>
  <si>
    <t>Kaduna</t>
  </si>
  <si>
    <t>Wuya</t>
  </si>
  <si>
    <t>S6080</t>
  </si>
  <si>
    <t>Oli</t>
  </si>
  <si>
    <t>Lesu</t>
  </si>
  <si>
    <t>S6078</t>
  </si>
  <si>
    <t>Niamey</t>
  </si>
  <si>
    <t>S6231</t>
  </si>
  <si>
    <t>Adaha</t>
  </si>
  <si>
    <t>S6082</t>
  </si>
  <si>
    <t>Jamata</t>
  </si>
  <si>
    <t>S6232</t>
  </si>
  <si>
    <t>Shemanker</t>
  </si>
  <si>
    <t>Peshiep</t>
  </si>
  <si>
    <t>S6086</t>
  </si>
  <si>
    <t>Dep</t>
  </si>
  <si>
    <t>Namu</t>
  </si>
  <si>
    <t>S6085</t>
  </si>
  <si>
    <t>Mada</t>
  </si>
  <si>
    <t>Lafia</t>
  </si>
  <si>
    <t>S6084</t>
  </si>
  <si>
    <t>Okwa</t>
  </si>
  <si>
    <t>Nasarawa</t>
  </si>
  <si>
    <t>S6083</t>
  </si>
  <si>
    <t>Katsina Ala</t>
  </si>
  <si>
    <t>S6088</t>
  </si>
  <si>
    <t>Benue</t>
  </si>
  <si>
    <t>Ibi</t>
  </si>
  <si>
    <t>S6087</t>
  </si>
  <si>
    <t>S6233</t>
  </si>
  <si>
    <t>Patani</t>
  </si>
  <si>
    <t>S6103</t>
  </si>
  <si>
    <t>Asaba</t>
  </si>
  <si>
    <t>S6092</t>
  </si>
  <si>
    <t>Nun</t>
  </si>
  <si>
    <t>Yenagoa</t>
  </si>
  <si>
    <t>S6104</t>
  </si>
  <si>
    <t>Itobe</t>
  </si>
  <si>
    <t>S6234</t>
  </si>
  <si>
    <t>Ogun</t>
  </si>
  <si>
    <t>Abeokuta</t>
  </si>
  <si>
    <t>S6100</t>
  </si>
  <si>
    <t>classification</t>
  </si>
  <si>
    <t>tHMC</t>
  </si>
  <si>
    <t>Inner Delta</t>
  </si>
  <si>
    <t>Mozum</t>
  </si>
  <si>
    <t>eolian dune</t>
  </si>
  <si>
    <t>River</t>
  </si>
  <si>
    <t>Site</t>
  </si>
  <si>
    <t>Sample</t>
  </si>
  <si>
    <r>
      <rPr>
        <sz val="9"/>
        <rFont val="Calibri"/>
        <family val="2"/>
      </rPr>
      <t>µ</t>
    </r>
    <r>
      <rPr>
        <sz val="9"/>
        <rFont val="Arial"/>
        <family val="2"/>
      </rPr>
      <t>m</t>
    </r>
  </si>
  <si>
    <t>K-feldspar-rich feldspatho-quartzose</t>
  </si>
  <si>
    <t>feldspatho-quartzose</t>
  </si>
  <si>
    <t>quartz-rich feldspatho-quartzose</t>
  </si>
  <si>
    <t>quartzose</t>
  </si>
  <si>
    <t>pure quartzose</t>
  </si>
  <si>
    <t>feldspar-rich feldspatho-quartzose</t>
  </si>
  <si>
    <t>Country</t>
  </si>
  <si>
    <t>Year</t>
  </si>
  <si>
    <t>Provided by</t>
  </si>
  <si>
    <t>Latitude</t>
  </si>
  <si>
    <t>Longitude</t>
  </si>
  <si>
    <t>Elevation</t>
  </si>
  <si>
    <t>#</t>
  </si>
  <si>
    <t>Code hydro</t>
  </si>
  <si>
    <t>Guinea</t>
  </si>
  <si>
    <t>Nadine Braquet</t>
  </si>
  <si>
    <t>10°17'00"N</t>
  </si>
  <si>
    <t>10°46'09"W</t>
  </si>
  <si>
    <t>415 m</t>
  </si>
  <si>
    <t>1171500115</t>
  </si>
  <si>
    <t>362 m</t>
  </si>
  <si>
    <t>10°22'05"N</t>
  </si>
  <si>
    <t>9°17'44"W</t>
  </si>
  <si>
    <t>367 m</t>
  </si>
  <si>
    <t>1171501705</t>
  </si>
  <si>
    <t>11°14'29"N</t>
  </si>
  <si>
    <t>10°35'01"W</t>
  </si>
  <si>
    <t>381 m</t>
  </si>
  <si>
    <t>1171502510</t>
  </si>
  <si>
    <t>11°27'00"N</t>
  </si>
  <si>
    <t>8°54'00"W</t>
  </si>
  <si>
    <t>332 m</t>
  </si>
  <si>
    <t>1171500110</t>
  </si>
  <si>
    <t>Mali</t>
  </si>
  <si>
    <t>10°37'10"N</t>
  </si>
  <si>
    <t>8°41'08"W</t>
  </si>
  <si>
    <t>1171502005</t>
  </si>
  <si>
    <t>12°51'31"N</t>
  </si>
  <si>
    <t>7°33'20"W</t>
  </si>
  <si>
    <t>290 m</t>
  </si>
  <si>
    <t>1271500142</t>
  </si>
  <si>
    <t>13°27'05"N</t>
  </si>
  <si>
    <t>6°15'55"W</t>
  </si>
  <si>
    <t>281 m</t>
  </si>
  <si>
    <t>1271500160</t>
  </si>
  <si>
    <t>13°41'50"N</t>
  </si>
  <si>
    <t>6°04'31"W</t>
  </si>
  <si>
    <t>278 m</t>
  </si>
  <si>
    <t>1271500136</t>
  </si>
  <si>
    <t>11°26'55"N</t>
  </si>
  <si>
    <t>6°34'38"W</t>
  </si>
  <si>
    <t>295 m</t>
  </si>
  <si>
    <t>1271601205</t>
  </si>
  <si>
    <t>12°57'13"N</t>
  </si>
  <si>
    <t>6°20'29"W</t>
  </si>
  <si>
    <t>280 m</t>
  </si>
  <si>
    <t>1271699261</t>
  </si>
  <si>
    <t>14°29'46"N</t>
  </si>
  <si>
    <t>4°12'04"W</t>
  </si>
  <si>
    <t>264 m</t>
  </si>
  <si>
    <t>1271500145</t>
  </si>
  <si>
    <t>Luca Baglioni</t>
  </si>
  <si>
    <t>14°21' N</t>
  </si>
  <si>
    <t>03°22' W</t>
  </si>
  <si>
    <t>382 m</t>
  </si>
  <si>
    <t>Timbuktú</t>
  </si>
  <si>
    <t>16°49' N</t>
  </si>
  <si>
    <t>03°00'W</t>
  </si>
  <si>
    <t>270 m</t>
  </si>
  <si>
    <t>16°15'47"N</t>
  </si>
  <si>
    <t>0°03'26"W</t>
  </si>
  <si>
    <t>246 m</t>
  </si>
  <si>
    <t>1271500121</t>
  </si>
  <si>
    <t>Burkina Faso</t>
  </si>
  <si>
    <t>Diego Roncoroni</t>
  </si>
  <si>
    <t>14°41' N</t>
  </si>
  <si>
    <t>00°27'30" W</t>
  </si>
  <si>
    <t>305 m</t>
  </si>
  <si>
    <t xml:space="preserve">Niger  </t>
  </si>
  <si>
    <t>Ibrahim Mamadou</t>
  </si>
  <si>
    <t>13°30'13"N</t>
  </si>
  <si>
    <t>2°06'11" E</t>
  </si>
  <si>
    <t>180 m</t>
  </si>
  <si>
    <t>Nigeria</t>
  </si>
  <si>
    <t>Brume Overare</t>
  </si>
  <si>
    <t>12°06'13.9"N</t>
  </si>
  <si>
    <t>4°01'23.6"E</t>
  </si>
  <si>
    <t>179 m</t>
  </si>
  <si>
    <t>11°39'24.0"N</t>
  </si>
  <si>
    <t>4°30'31.3"E</t>
  </si>
  <si>
    <t>183 m</t>
  </si>
  <si>
    <t xml:space="preserve">9°50'14.7"N </t>
  </si>
  <si>
    <t>4°23'12.9"E</t>
  </si>
  <si>
    <t>188 m</t>
  </si>
  <si>
    <t xml:space="preserve">9°08'37.2"N </t>
  </si>
  <si>
    <t>5°50'13.2"E</t>
  </si>
  <si>
    <t>67 m</t>
  </si>
  <si>
    <t>8°04'48.5"N</t>
  </si>
  <si>
    <t>6°46'20.5"E</t>
  </si>
  <si>
    <t>43 m</t>
  </si>
  <si>
    <t>8°03'00"N</t>
  </si>
  <si>
    <t>6°46'17"E</t>
  </si>
  <si>
    <t>40 m</t>
  </si>
  <si>
    <t xml:space="preserve">8°11'15.9"N </t>
  </si>
  <si>
    <t>9°44'28.3"E</t>
  </si>
  <si>
    <t>87 m</t>
  </si>
  <si>
    <t>8°48'43.2"N</t>
  </si>
  <si>
    <t xml:space="preserve"> 9°26'41.4"E</t>
  </si>
  <si>
    <t>184 m</t>
  </si>
  <si>
    <t xml:space="preserve">8°37'23.8"N </t>
  </si>
  <si>
    <t>8°57'10.5"E</t>
  </si>
  <si>
    <t>124 m</t>
  </si>
  <si>
    <t xml:space="preserve">7°09'02.4"N </t>
  </si>
  <si>
    <t>9°16'57.3"E</t>
  </si>
  <si>
    <t>107 m</t>
  </si>
  <si>
    <t>8°25'58.5"N</t>
  </si>
  <si>
    <t xml:space="preserve"> 8°13'48.5"E</t>
  </si>
  <si>
    <t>72 m</t>
  </si>
  <si>
    <t xml:space="preserve">8°33'04.5"N </t>
  </si>
  <si>
    <t>7°42'08.2"E</t>
  </si>
  <si>
    <t>178 m</t>
  </si>
  <si>
    <t>7°51'37"N</t>
  </si>
  <si>
    <t>6°53'24"E</t>
  </si>
  <si>
    <t>37 m</t>
  </si>
  <si>
    <t>33 m</t>
  </si>
  <si>
    <t>7°27'36"N</t>
  </si>
  <si>
    <t>6°42'00"E</t>
  </si>
  <si>
    <t xml:space="preserve">6°11'30.3"N </t>
  </si>
  <si>
    <t>6°45'12.9"E</t>
  </si>
  <si>
    <t>16 m</t>
  </si>
  <si>
    <t>5°13'28.4"N</t>
  </si>
  <si>
    <t xml:space="preserve"> 6°11'33.0"E</t>
  </si>
  <si>
    <t>6 m</t>
  </si>
  <si>
    <t>4°57'06.1"N</t>
  </si>
  <si>
    <t>6°15'29.5"E</t>
  </si>
  <si>
    <t>3 m</t>
  </si>
  <si>
    <t>7°09'22.6"N</t>
  </si>
  <si>
    <t xml:space="preserve"> 3°19'44.5"E</t>
  </si>
  <si>
    <t>23 m</t>
  </si>
  <si>
    <t>River/dune</t>
  </si>
  <si>
    <t>S6265</t>
  </si>
  <si>
    <t>16°39'45"N</t>
  </si>
  <si>
    <t>3°01'34"W</t>
  </si>
  <si>
    <t>260 m</t>
  </si>
  <si>
    <t>1271500138</t>
  </si>
  <si>
    <t>orthopyroxene</t>
  </si>
  <si>
    <t>Yantala</t>
  </si>
  <si>
    <t>S6074</t>
  </si>
  <si>
    <t>Shata</t>
  </si>
  <si>
    <t>%</t>
  </si>
  <si>
    <t>Zr</t>
  </si>
  <si>
    <t>Hf</t>
  </si>
  <si>
    <t>Yb</t>
  </si>
  <si>
    <t>εNd</t>
  </si>
  <si>
    <r>
      <t>T</t>
    </r>
    <r>
      <rPr>
        <vertAlign val="subscript"/>
        <sz val="9"/>
        <rFont val="Arial"/>
        <family val="2"/>
      </rPr>
      <t>Nd,CHUR</t>
    </r>
  </si>
  <si>
    <r>
      <t>T</t>
    </r>
    <r>
      <rPr>
        <vertAlign val="subscript"/>
        <sz val="9"/>
        <rFont val="Arial"/>
        <family val="2"/>
      </rPr>
      <t>Nd,DM</t>
    </r>
  </si>
  <si>
    <t>ppm</t>
  </si>
  <si>
    <t>Ma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</si>
  <si>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</si>
  <si>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</si>
  <si>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</si>
  <si>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</si>
  <si>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</si>
  <si>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</si>
  <si>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</si>
  <si>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</si>
  <si>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</si>
  <si>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</si>
  <si>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</si>
  <si>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Lu</t>
  </si>
  <si>
    <t>Name</t>
  </si>
  <si>
    <t>Samples</t>
  </si>
  <si>
    <t>S6090</t>
  </si>
  <si>
    <t>S3099, 3534, 3535 Sahara dunes</t>
  </si>
  <si>
    <t>phi</t>
  </si>
  <si>
    <t xml:space="preserve">Sk </t>
  </si>
  <si>
    <t>σϕ</t>
  </si>
  <si>
    <r>
      <rPr>
        <sz val="10"/>
        <color theme="1"/>
        <rFont val="Calibri"/>
        <family val="2"/>
      </rPr>
      <t>µ</t>
    </r>
    <r>
      <rPr>
        <sz val="10"/>
        <color theme="1"/>
        <rFont val="Arial"/>
        <family val="2"/>
      </rPr>
      <t>m</t>
    </r>
  </si>
  <si>
    <t>Olusegun Adeaga</t>
  </si>
  <si>
    <t>Armiya'u Ibrahim</t>
  </si>
  <si>
    <t>Evudafo Oladele Oluwatuyi</t>
  </si>
  <si>
    <t>Christabel Otite</t>
  </si>
  <si>
    <t>Ogefere Onoharigho</t>
  </si>
  <si>
    <t>Ilo David Adeyemi</t>
  </si>
  <si>
    <r>
      <t>d</t>
    </r>
    <r>
      <rPr>
        <vertAlign val="subscript"/>
        <sz val="11"/>
        <color theme="1"/>
        <rFont val="Arial"/>
        <family val="2"/>
      </rPr>
      <t>e</t>
    </r>
  </si>
  <si>
    <t>sorting</t>
  </si>
  <si>
    <t>skewness</t>
  </si>
  <si>
    <r>
      <t>Ho</t>
    </r>
    <r>
      <rPr>
        <vertAlign val="subscript"/>
        <sz val="9"/>
        <rFont val="Arial"/>
        <family val="2"/>
      </rPr>
      <t xml:space="preserve">N </t>
    </r>
    <r>
      <rPr>
        <sz val="9"/>
        <rFont val="Arial"/>
        <family val="2"/>
      </rPr>
      <t>/ Yb</t>
    </r>
    <r>
      <rPr>
        <vertAlign val="subscript"/>
        <sz val="9"/>
        <rFont val="Arial"/>
        <family val="2"/>
      </rPr>
      <t>N</t>
    </r>
  </si>
  <si>
    <t>Zr / Hf</t>
  </si>
  <si>
    <t>S6075</t>
  </si>
  <si>
    <t>Tunga Baushe</t>
  </si>
  <si>
    <t xml:space="preserve">11°26'00.4"N </t>
  </si>
  <si>
    <t>4°10'00.5"E</t>
  </si>
  <si>
    <t>152 m</t>
  </si>
  <si>
    <t>εHf</t>
  </si>
  <si>
    <r>
      <t>T</t>
    </r>
    <r>
      <rPr>
        <vertAlign val="subscript"/>
        <sz val="9"/>
        <rFont val="Arial"/>
        <family val="2"/>
      </rPr>
      <t>Hf,CHUR</t>
    </r>
  </si>
  <si>
    <r>
      <t>T</t>
    </r>
    <r>
      <rPr>
        <vertAlign val="subscript"/>
        <sz val="9"/>
        <rFont val="Arial"/>
        <family val="2"/>
      </rPr>
      <t>Hf,DM</t>
    </r>
  </si>
  <si>
    <t>n.d.</t>
  </si>
  <si>
    <t xml:space="preserve">7°59'44.4"N </t>
  </si>
  <si>
    <t>7°50'30.7"E</t>
  </si>
  <si>
    <t>48 m</t>
  </si>
  <si>
    <t>Occupation</t>
  </si>
  <si>
    <t>Researcher</t>
  </si>
  <si>
    <t>Student</t>
  </si>
  <si>
    <t>Professional</t>
  </si>
  <si>
    <t>Lu/Hf</t>
  </si>
  <si>
    <r>
      <t>Gd</t>
    </r>
    <r>
      <rPr>
        <vertAlign val="subscript"/>
        <sz val="9"/>
        <rFont val="Arial"/>
        <family val="2"/>
      </rPr>
      <t xml:space="preserve">N </t>
    </r>
    <r>
      <rPr>
        <sz val="9"/>
        <rFont val="Arial"/>
        <family val="2"/>
      </rPr>
      <t>/ Yb</t>
    </r>
    <r>
      <rPr>
        <vertAlign val="subscript"/>
        <sz val="9"/>
        <rFont val="Arial"/>
        <family val="2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</si>
</sst>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bscript"/>
      <sz val="9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9" fontId="2" fillId="0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textRotation="90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 horizontal="right"/>
    </xf>
    <xf numFmtId="2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14" fontId="9" fillId="0" borderId="0" xfId="0" applyNumberFormat="1" applyFont="1" applyAlignment="1">
      <alignment horizontal="center" wrapText="1"/>
    </xf>
    <xf numFmtId="0" fontId="2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23" fillId="0" borderId="0" xfId="0" applyFont="1"/>
    <xf numFmtId="14" fontId="9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" fontId="2" fillId="0" borderId="0" xfId="0" quotePrefix="1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0000FF"/>
      <color rgb="FFFF99CC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774A1-8EB8-40EE-8009-BE9281DDC693}">
  <sheetPr>
    <pageSetUpPr fitToPage="1"/>
  </sheetPr>
  <dimension ref="A1:S57"/>
  <sheetViews>
    <sheetView showGridLines="0" topLeftCell="A16" workbookViewId="0">
      <selection activeCell="E15" sqref="E15:E18"/>
    </sheetView>
  </sheetViews>
  <sheetFormatPr baseColWidth="10" defaultColWidth="8.83203125" defaultRowHeight="15" x14ac:dyDescent="0.2"/>
  <cols>
    <col min="1" max="1" width="9.1640625" style="15"/>
    <col min="2" max="2" width="14" style="16" customWidth="1"/>
    <col min="3" max="3" width="12.1640625" style="16" customWidth="1"/>
    <col min="4" max="4" width="11.5" style="15" customWidth="1"/>
    <col min="5" max="5" width="10.1640625" style="15" customWidth="1"/>
    <col min="6" max="6" width="19.5" style="15" customWidth="1"/>
    <col min="7" max="7" width="14.5" style="15" customWidth="1"/>
    <col min="8" max="9" width="11.83203125" style="15" customWidth="1"/>
    <col min="10" max="10" width="8.5" style="15" customWidth="1"/>
    <col min="11" max="11" width="3.5" style="16" customWidth="1"/>
    <col min="12" max="12" width="10.6640625" style="16" customWidth="1"/>
  </cols>
  <sheetData>
    <row r="1" spans="1:19" x14ac:dyDescent="0.2">
      <c r="A1" s="14" t="s">
        <v>114</v>
      </c>
      <c r="B1" s="14" t="s">
        <v>255</v>
      </c>
      <c r="C1" s="14" t="s">
        <v>113</v>
      </c>
      <c r="D1" s="14" t="s">
        <v>122</v>
      </c>
      <c r="E1" s="14" t="s">
        <v>123</v>
      </c>
      <c r="F1" s="14" t="s">
        <v>124</v>
      </c>
      <c r="G1" s="14" t="s">
        <v>317</v>
      </c>
      <c r="H1" s="14" t="s">
        <v>125</v>
      </c>
      <c r="I1" s="14" t="s">
        <v>126</v>
      </c>
      <c r="J1" s="15" t="s">
        <v>127</v>
      </c>
      <c r="K1" s="15" t="s">
        <v>128</v>
      </c>
      <c r="L1" s="15" t="s">
        <v>129</v>
      </c>
      <c r="M1" s="2"/>
    </row>
    <row r="2" spans="1:19" x14ac:dyDescent="0.2">
      <c r="A2" s="15" t="s">
        <v>27</v>
      </c>
      <c r="B2" s="16" t="s">
        <v>25</v>
      </c>
      <c r="C2" s="16" t="s">
        <v>26</v>
      </c>
      <c r="D2" s="15" t="s">
        <v>130</v>
      </c>
      <c r="E2" s="39">
        <v>44728</v>
      </c>
      <c r="F2" s="17" t="s">
        <v>131</v>
      </c>
      <c r="G2" s="17" t="s">
        <v>318</v>
      </c>
      <c r="H2" s="3" t="s">
        <v>132</v>
      </c>
      <c r="I2" s="3" t="s">
        <v>133</v>
      </c>
      <c r="J2" s="3" t="s">
        <v>134</v>
      </c>
      <c r="K2" s="17">
        <v>13</v>
      </c>
      <c r="L2" s="17" t="s">
        <v>135</v>
      </c>
      <c r="M2" s="4"/>
    </row>
    <row r="3" spans="1:19" x14ac:dyDescent="0.2">
      <c r="A3" s="15" t="s">
        <v>32</v>
      </c>
      <c r="B3" s="16" t="s">
        <v>30</v>
      </c>
      <c r="C3" s="16" t="s">
        <v>31</v>
      </c>
      <c r="D3" s="15" t="s">
        <v>130</v>
      </c>
      <c r="E3" s="39">
        <v>44725</v>
      </c>
      <c r="F3" s="17" t="s">
        <v>131</v>
      </c>
      <c r="G3" s="17" t="s">
        <v>318</v>
      </c>
      <c r="H3" s="3" t="s">
        <v>137</v>
      </c>
      <c r="I3" s="3" t="s">
        <v>138</v>
      </c>
      <c r="J3" s="3" t="s">
        <v>139</v>
      </c>
      <c r="K3" s="17">
        <v>11</v>
      </c>
      <c r="L3" s="17" t="s">
        <v>140</v>
      </c>
      <c r="M3" s="4"/>
    </row>
    <row r="4" spans="1:19" x14ac:dyDescent="0.2">
      <c r="A4" s="15" t="s">
        <v>29</v>
      </c>
      <c r="B4" s="16" t="s">
        <v>28</v>
      </c>
      <c r="C4" s="16" t="s">
        <v>28</v>
      </c>
      <c r="D4" s="15" t="s">
        <v>130</v>
      </c>
      <c r="E4" s="39">
        <v>44726</v>
      </c>
      <c r="F4" s="17" t="s">
        <v>131</v>
      </c>
      <c r="G4" s="17" t="s">
        <v>318</v>
      </c>
      <c r="H4" s="3" t="s">
        <v>141</v>
      </c>
      <c r="I4" s="3" t="s">
        <v>142</v>
      </c>
      <c r="J4" s="3" t="s">
        <v>143</v>
      </c>
      <c r="K4" s="17">
        <v>17</v>
      </c>
      <c r="L4" s="17" t="s">
        <v>144</v>
      </c>
      <c r="M4" s="4"/>
    </row>
    <row r="5" spans="1:19" x14ac:dyDescent="0.2">
      <c r="A5" s="15" t="s">
        <v>34</v>
      </c>
      <c r="B5" s="16" t="s">
        <v>25</v>
      </c>
      <c r="C5" s="16" t="s">
        <v>33</v>
      </c>
      <c r="D5" s="15" t="s">
        <v>130</v>
      </c>
      <c r="E5" s="39">
        <v>44723</v>
      </c>
      <c r="F5" s="17" t="s">
        <v>131</v>
      </c>
      <c r="G5" s="17" t="s">
        <v>318</v>
      </c>
      <c r="H5" s="3" t="s">
        <v>145</v>
      </c>
      <c r="I5" s="3" t="s">
        <v>146</v>
      </c>
      <c r="J5" s="3" t="s">
        <v>147</v>
      </c>
      <c r="K5" s="17">
        <v>15</v>
      </c>
      <c r="L5" s="17" t="s">
        <v>148</v>
      </c>
      <c r="M5" s="4"/>
    </row>
    <row r="6" spans="1:19" x14ac:dyDescent="0.2">
      <c r="A6" s="15" t="s">
        <v>37</v>
      </c>
      <c r="B6" s="16" t="s">
        <v>35</v>
      </c>
      <c r="C6" s="16" t="s">
        <v>36</v>
      </c>
      <c r="D6" s="15" t="s">
        <v>130</v>
      </c>
      <c r="E6" s="39">
        <v>44719</v>
      </c>
      <c r="F6" s="17" t="s">
        <v>131</v>
      </c>
      <c r="G6" s="17" t="s">
        <v>318</v>
      </c>
      <c r="H6" s="3" t="s">
        <v>150</v>
      </c>
      <c r="I6" s="3" t="s">
        <v>151</v>
      </c>
      <c r="J6" s="3" t="s">
        <v>136</v>
      </c>
      <c r="K6" s="17">
        <v>14</v>
      </c>
      <c r="L6" s="17" t="s">
        <v>152</v>
      </c>
    </row>
    <row r="7" spans="1:19" x14ac:dyDescent="0.2">
      <c r="A7" s="15" t="s">
        <v>39</v>
      </c>
      <c r="B7" s="16" t="s">
        <v>25</v>
      </c>
      <c r="C7" s="16" t="s">
        <v>38</v>
      </c>
      <c r="D7" s="15" t="s">
        <v>149</v>
      </c>
      <c r="E7" s="39">
        <v>44742</v>
      </c>
      <c r="F7" s="17" t="s">
        <v>131</v>
      </c>
      <c r="G7" s="17" t="s">
        <v>318</v>
      </c>
      <c r="H7" s="3" t="s">
        <v>153</v>
      </c>
      <c r="I7" s="3" t="s">
        <v>154</v>
      </c>
      <c r="J7" s="3" t="s">
        <v>155</v>
      </c>
      <c r="K7" s="17">
        <v>5</v>
      </c>
      <c r="L7" s="17" t="s">
        <v>156</v>
      </c>
    </row>
    <row r="8" spans="1:19" x14ac:dyDescent="0.2">
      <c r="A8" s="15" t="s">
        <v>41</v>
      </c>
      <c r="B8" s="16" t="s">
        <v>25</v>
      </c>
      <c r="C8" s="16" t="s">
        <v>40</v>
      </c>
      <c r="D8" s="15" t="s">
        <v>149</v>
      </c>
      <c r="E8" s="39">
        <v>44742</v>
      </c>
      <c r="F8" s="17" t="s">
        <v>131</v>
      </c>
      <c r="G8" s="17" t="s">
        <v>318</v>
      </c>
      <c r="H8" s="3" t="s">
        <v>157</v>
      </c>
      <c r="I8" s="3" t="s">
        <v>158</v>
      </c>
      <c r="J8" s="3" t="s">
        <v>159</v>
      </c>
      <c r="K8" s="17">
        <v>7</v>
      </c>
      <c r="L8" s="17" t="s">
        <v>160</v>
      </c>
    </row>
    <row r="9" spans="1:19" x14ac:dyDescent="0.2">
      <c r="A9" s="15" t="s">
        <v>43</v>
      </c>
      <c r="B9" s="16" t="s">
        <v>25</v>
      </c>
      <c r="C9" s="16" t="s">
        <v>42</v>
      </c>
      <c r="D9" s="15" t="s">
        <v>149</v>
      </c>
      <c r="E9" s="39">
        <v>44743</v>
      </c>
      <c r="F9" s="17" t="s">
        <v>131</v>
      </c>
      <c r="G9" s="17" t="s">
        <v>318</v>
      </c>
      <c r="H9" s="3" t="s">
        <v>161</v>
      </c>
      <c r="I9" s="3" t="s">
        <v>162</v>
      </c>
      <c r="J9" s="3" t="s">
        <v>163</v>
      </c>
      <c r="K9" s="17">
        <v>3</v>
      </c>
      <c r="L9" s="17" t="s">
        <v>164</v>
      </c>
    </row>
    <row r="10" spans="1:19" x14ac:dyDescent="0.2">
      <c r="A10" s="15" t="s">
        <v>46</v>
      </c>
      <c r="B10" s="16" t="s">
        <v>44</v>
      </c>
      <c r="C10" s="16" t="s">
        <v>45</v>
      </c>
      <c r="D10" s="15" t="s">
        <v>149</v>
      </c>
      <c r="E10" s="39">
        <v>44740</v>
      </c>
      <c r="F10" s="17" t="s">
        <v>131</v>
      </c>
      <c r="G10" s="17" t="s">
        <v>318</v>
      </c>
      <c r="H10" s="3" t="s">
        <v>165</v>
      </c>
      <c r="I10" s="3" t="s">
        <v>166</v>
      </c>
      <c r="J10" s="3" t="s">
        <v>167</v>
      </c>
      <c r="K10" s="17">
        <v>8</v>
      </c>
      <c r="L10" s="17" t="s">
        <v>168</v>
      </c>
    </row>
    <row r="11" spans="1:19" x14ac:dyDescent="0.2">
      <c r="A11" s="15" t="s">
        <v>49</v>
      </c>
      <c r="B11" s="16" t="s">
        <v>47</v>
      </c>
      <c r="C11" s="16" t="s">
        <v>48</v>
      </c>
      <c r="D11" s="15" t="s">
        <v>149</v>
      </c>
      <c r="E11" s="39">
        <v>44741</v>
      </c>
      <c r="F11" s="17" t="s">
        <v>131</v>
      </c>
      <c r="G11" s="17" t="s">
        <v>318</v>
      </c>
      <c r="H11" s="3" t="s">
        <v>169</v>
      </c>
      <c r="I11" s="3" t="s">
        <v>170</v>
      </c>
      <c r="J11" s="3" t="s">
        <v>171</v>
      </c>
      <c r="K11" s="17">
        <v>10</v>
      </c>
      <c r="L11" s="17" t="s">
        <v>172</v>
      </c>
    </row>
    <row r="12" spans="1:19" x14ac:dyDescent="0.2">
      <c r="A12" s="15" t="s">
        <v>51</v>
      </c>
      <c r="B12" s="16" t="s">
        <v>109</v>
      </c>
      <c r="C12" s="16" t="s">
        <v>50</v>
      </c>
      <c r="D12" s="15" t="s">
        <v>149</v>
      </c>
      <c r="E12" s="39">
        <v>44725</v>
      </c>
      <c r="F12" s="17" t="s">
        <v>131</v>
      </c>
      <c r="G12" s="17" t="s">
        <v>318</v>
      </c>
      <c r="H12" s="3" t="s">
        <v>173</v>
      </c>
      <c r="I12" s="3" t="s">
        <v>174</v>
      </c>
      <c r="J12" s="3" t="s">
        <v>175</v>
      </c>
      <c r="K12" s="17">
        <v>6</v>
      </c>
      <c r="L12" s="17" t="s">
        <v>176</v>
      </c>
    </row>
    <row r="13" spans="1:19" x14ac:dyDescent="0.2">
      <c r="A13" s="15" t="s">
        <v>256</v>
      </c>
      <c r="B13" s="16" t="s">
        <v>25</v>
      </c>
      <c r="C13" s="16" t="s">
        <v>181</v>
      </c>
      <c r="D13" s="15" t="s">
        <v>149</v>
      </c>
      <c r="E13" s="39">
        <v>44750</v>
      </c>
      <c r="F13" s="17" t="s">
        <v>131</v>
      </c>
      <c r="G13" s="17" t="s">
        <v>318</v>
      </c>
      <c r="H13" s="3" t="s">
        <v>257</v>
      </c>
      <c r="I13" s="3" t="s">
        <v>258</v>
      </c>
      <c r="J13" s="3" t="s">
        <v>259</v>
      </c>
      <c r="K13" s="17">
        <v>4</v>
      </c>
      <c r="L13" s="17" t="s">
        <v>260</v>
      </c>
      <c r="M13" s="4"/>
    </row>
    <row r="14" spans="1:19" x14ac:dyDescent="0.2">
      <c r="A14" s="15" t="s">
        <v>53</v>
      </c>
      <c r="B14" s="16" t="s">
        <v>25</v>
      </c>
      <c r="C14" s="16" t="s">
        <v>52</v>
      </c>
      <c r="D14" s="15" t="s">
        <v>149</v>
      </c>
      <c r="E14" s="39">
        <v>44721</v>
      </c>
      <c r="F14" s="17" t="s">
        <v>131</v>
      </c>
      <c r="G14" s="17" t="s">
        <v>318</v>
      </c>
      <c r="H14" s="3" t="s">
        <v>185</v>
      </c>
      <c r="I14" s="3" t="s">
        <v>186</v>
      </c>
      <c r="J14" s="3" t="s">
        <v>187</v>
      </c>
      <c r="K14" s="17">
        <v>2</v>
      </c>
      <c r="L14" s="17" t="s">
        <v>188</v>
      </c>
      <c r="M14" s="4"/>
    </row>
    <row r="15" spans="1:19" x14ac:dyDescent="0.2">
      <c r="A15" s="15" t="s">
        <v>55</v>
      </c>
      <c r="B15" s="18" t="s">
        <v>111</v>
      </c>
      <c r="C15" s="19" t="s">
        <v>54</v>
      </c>
      <c r="D15" s="15" t="s">
        <v>149</v>
      </c>
      <c r="E15" s="17">
        <v>2005</v>
      </c>
      <c r="F15" s="17" t="s">
        <v>177</v>
      </c>
      <c r="G15" s="17" t="s">
        <v>319</v>
      </c>
      <c r="H15" s="3" t="s">
        <v>178</v>
      </c>
      <c r="I15" s="3" t="s">
        <v>179</v>
      </c>
      <c r="J15" s="3" t="s">
        <v>180</v>
      </c>
      <c r="K15" s="17"/>
      <c r="L15" s="17"/>
      <c r="M15" s="4"/>
    </row>
    <row r="16" spans="1:19" x14ac:dyDescent="0.2">
      <c r="A16" s="15" t="s">
        <v>56</v>
      </c>
      <c r="B16" s="18" t="s">
        <v>111</v>
      </c>
      <c r="C16" s="19" t="s">
        <v>181</v>
      </c>
      <c r="D16" s="15" t="s">
        <v>149</v>
      </c>
      <c r="E16" s="17">
        <v>2005</v>
      </c>
      <c r="F16" s="17" t="s">
        <v>177</v>
      </c>
      <c r="G16" s="17" t="s">
        <v>319</v>
      </c>
      <c r="H16" s="3" t="s">
        <v>182</v>
      </c>
      <c r="I16" s="3" t="s">
        <v>183</v>
      </c>
      <c r="J16" s="3" t="s">
        <v>184</v>
      </c>
      <c r="K16" s="17"/>
      <c r="L16" s="3"/>
      <c r="M16" s="38"/>
      <c r="N16" s="38"/>
      <c r="O16" s="3"/>
      <c r="P16" s="45"/>
      <c r="Q16" s="3"/>
      <c r="R16" s="46"/>
      <c r="S16" s="46"/>
    </row>
    <row r="17" spans="1:19" x14ac:dyDescent="0.2">
      <c r="A17" s="15" t="s">
        <v>58</v>
      </c>
      <c r="B17" s="18" t="s">
        <v>111</v>
      </c>
      <c r="C17" s="16" t="s">
        <v>57</v>
      </c>
      <c r="D17" s="15" t="s">
        <v>189</v>
      </c>
      <c r="E17" s="17">
        <v>2004</v>
      </c>
      <c r="F17" s="17" t="s">
        <v>190</v>
      </c>
      <c r="G17" s="17" t="s">
        <v>320</v>
      </c>
      <c r="H17" s="3" t="s">
        <v>191</v>
      </c>
      <c r="I17" s="3" t="s">
        <v>192</v>
      </c>
      <c r="J17" s="3" t="s">
        <v>193</v>
      </c>
      <c r="K17" s="17"/>
      <c r="L17" s="3"/>
      <c r="M17" s="38"/>
      <c r="N17" s="38"/>
      <c r="O17" s="3"/>
      <c r="P17" s="46"/>
      <c r="Q17" s="3"/>
      <c r="R17" s="46"/>
      <c r="S17" s="46"/>
    </row>
    <row r="18" spans="1:19" x14ac:dyDescent="0.2">
      <c r="A18" s="15" t="s">
        <v>72</v>
      </c>
      <c r="B18" s="16" t="s">
        <v>25</v>
      </c>
      <c r="C18" s="16" t="s">
        <v>71</v>
      </c>
      <c r="D18" s="15" t="s">
        <v>194</v>
      </c>
      <c r="E18" s="17">
        <v>2008</v>
      </c>
      <c r="F18" s="17" t="s">
        <v>195</v>
      </c>
      <c r="G18" s="17" t="s">
        <v>319</v>
      </c>
      <c r="H18" s="3" t="s">
        <v>196</v>
      </c>
      <c r="I18" s="3" t="s">
        <v>197</v>
      </c>
      <c r="J18" s="3" t="s">
        <v>198</v>
      </c>
      <c r="K18" s="17"/>
      <c r="L18" s="3"/>
      <c r="M18" s="38"/>
      <c r="N18" s="38"/>
      <c r="O18" s="3"/>
      <c r="P18" s="46"/>
      <c r="Q18" s="3"/>
      <c r="R18" s="46"/>
      <c r="S18" s="46"/>
    </row>
    <row r="19" spans="1:19" x14ac:dyDescent="0.2">
      <c r="A19" s="2" t="s">
        <v>61</v>
      </c>
      <c r="B19" s="19" t="s">
        <v>59</v>
      </c>
      <c r="C19" s="19" t="s">
        <v>60</v>
      </c>
      <c r="D19" s="2" t="s">
        <v>199</v>
      </c>
      <c r="E19" s="47">
        <v>44330</v>
      </c>
      <c r="F19" s="3" t="s">
        <v>295</v>
      </c>
      <c r="G19" s="3" t="s">
        <v>320</v>
      </c>
      <c r="H19" s="3" t="s">
        <v>201</v>
      </c>
      <c r="I19" s="3" t="s">
        <v>202</v>
      </c>
      <c r="J19" s="3" t="s">
        <v>203</v>
      </c>
      <c r="K19" s="2"/>
      <c r="L19" s="3"/>
      <c r="M19" s="38"/>
      <c r="N19" s="38"/>
      <c r="O19" s="3"/>
      <c r="P19" s="46"/>
      <c r="Q19" s="3"/>
      <c r="R19" s="46"/>
      <c r="S19" s="46"/>
    </row>
    <row r="20" spans="1:19" x14ac:dyDescent="0.2">
      <c r="A20" s="2" t="s">
        <v>305</v>
      </c>
      <c r="B20" s="19" t="s">
        <v>59</v>
      </c>
      <c r="C20" s="19" t="s">
        <v>306</v>
      </c>
      <c r="D20" s="2" t="s">
        <v>199</v>
      </c>
      <c r="E20" s="47">
        <v>44332</v>
      </c>
      <c r="F20" s="3" t="s">
        <v>295</v>
      </c>
      <c r="G20" s="3" t="s">
        <v>320</v>
      </c>
      <c r="H20" s="3" t="s">
        <v>307</v>
      </c>
      <c r="I20" s="3" t="s">
        <v>308</v>
      </c>
      <c r="J20" s="3" t="s">
        <v>309</v>
      </c>
      <c r="K20" s="2"/>
      <c r="L20" s="3"/>
      <c r="M20" s="40"/>
      <c r="N20" s="38"/>
      <c r="O20" s="3"/>
      <c r="P20" s="3"/>
      <c r="Q20" s="3"/>
      <c r="R20" s="46"/>
      <c r="S20" s="46"/>
    </row>
    <row r="21" spans="1:19" x14ac:dyDescent="0.2">
      <c r="A21" s="2" t="s">
        <v>64</v>
      </c>
      <c r="B21" s="19" t="s">
        <v>62</v>
      </c>
      <c r="C21" s="19" t="s">
        <v>63</v>
      </c>
      <c r="D21" s="2" t="s">
        <v>199</v>
      </c>
      <c r="E21" s="47">
        <v>44333</v>
      </c>
      <c r="F21" s="3" t="s">
        <v>295</v>
      </c>
      <c r="G21" s="3" t="s">
        <v>320</v>
      </c>
      <c r="H21" s="3" t="s">
        <v>204</v>
      </c>
      <c r="I21" s="3" t="s">
        <v>205</v>
      </c>
      <c r="J21" s="3" t="s">
        <v>206</v>
      </c>
      <c r="K21" s="2"/>
      <c r="L21" s="3"/>
      <c r="M21" s="38"/>
      <c r="N21" s="38"/>
      <c r="O21" s="3"/>
      <c r="P21" s="45"/>
      <c r="Q21" s="3"/>
      <c r="R21" s="46"/>
      <c r="S21" s="46"/>
    </row>
    <row r="22" spans="1:19" x14ac:dyDescent="0.2">
      <c r="A22" s="2" t="s">
        <v>70</v>
      </c>
      <c r="B22" s="19" t="s">
        <v>68</v>
      </c>
      <c r="C22" s="19" t="s">
        <v>69</v>
      </c>
      <c r="D22" s="2" t="s">
        <v>199</v>
      </c>
      <c r="E22" s="47">
        <v>44337</v>
      </c>
      <c r="F22" s="3" t="s">
        <v>296</v>
      </c>
      <c r="G22" s="3" t="s">
        <v>320</v>
      </c>
      <c r="H22" s="3" t="s">
        <v>207</v>
      </c>
      <c r="I22" s="3" t="s">
        <v>208</v>
      </c>
      <c r="J22" s="3" t="s">
        <v>209</v>
      </c>
      <c r="K22" s="2"/>
      <c r="L22" s="3"/>
      <c r="M22" s="38"/>
      <c r="N22" s="38"/>
      <c r="O22" s="3"/>
      <c r="P22" s="46"/>
      <c r="Q22" s="3"/>
      <c r="R22" s="46"/>
      <c r="S22" s="46"/>
    </row>
    <row r="23" spans="1:19" x14ac:dyDescent="0.2">
      <c r="A23" s="2" t="s">
        <v>67</v>
      </c>
      <c r="B23" s="19" t="s">
        <v>65</v>
      </c>
      <c r="C23" s="19" t="s">
        <v>66</v>
      </c>
      <c r="D23" s="2" t="s">
        <v>199</v>
      </c>
      <c r="E23" s="47">
        <v>44319</v>
      </c>
      <c r="F23" s="3" t="s">
        <v>297</v>
      </c>
      <c r="G23" s="3" t="s">
        <v>319</v>
      </c>
      <c r="H23" s="3" t="s">
        <v>210</v>
      </c>
      <c r="I23" s="3" t="s">
        <v>211</v>
      </c>
      <c r="J23" s="3" t="s">
        <v>212</v>
      </c>
      <c r="K23" s="2"/>
      <c r="L23" s="3"/>
      <c r="M23" s="38"/>
      <c r="N23" s="38"/>
      <c r="O23" s="3"/>
      <c r="P23" s="45"/>
      <c r="Q23" s="3"/>
      <c r="R23" s="46"/>
      <c r="S23" s="46"/>
    </row>
    <row r="24" spans="1:19" x14ac:dyDescent="0.2">
      <c r="A24" s="2" t="s">
        <v>74</v>
      </c>
      <c r="B24" s="19" t="s">
        <v>25</v>
      </c>
      <c r="C24" s="19" t="s">
        <v>73</v>
      </c>
      <c r="D24" s="2" t="s">
        <v>199</v>
      </c>
      <c r="E24" s="39">
        <v>44376</v>
      </c>
      <c r="F24" s="3" t="s">
        <v>298</v>
      </c>
      <c r="G24" s="3" t="s">
        <v>319</v>
      </c>
      <c r="H24" s="3" t="s">
        <v>213</v>
      </c>
      <c r="I24" s="3" t="s">
        <v>214</v>
      </c>
      <c r="J24" s="3" t="s">
        <v>215</v>
      </c>
      <c r="K24" s="2"/>
      <c r="L24" s="3"/>
      <c r="M24" s="38"/>
      <c r="N24" s="38"/>
      <c r="O24" s="3"/>
      <c r="P24" s="46"/>
      <c r="Q24" s="3"/>
      <c r="R24" s="46"/>
      <c r="S24" s="46"/>
    </row>
    <row r="25" spans="1:19" x14ac:dyDescent="0.2">
      <c r="A25" s="20" t="s">
        <v>76</v>
      </c>
      <c r="B25" s="4" t="s">
        <v>25</v>
      </c>
      <c r="C25" s="4" t="s">
        <v>75</v>
      </c>
      <c r="D25" s="2" t="s">
        <v>199</v>
      </c>
      <c r="E25" s="47">
        <v>40441</v>
      </c>
      <c r="F25" s="3" t="s">
        <v>294</v>
      </c>
      <c r="G25" s="3" t="s">
        <v>318</v>
      </c>
      <c r="H25" s="3" t="s">
        <v>216</v>
      </c>
      <c r="I25" s="3" t="s">
        <v>217</v>
      </c>
      <c r="J25" s="3" t="s">
        <v>218</v>
      </c>
      <c r="K25" s="2"/>
      <c r="L25" s="3"/>
      <c r="M25" s="38"/>
      <c r="N25" s="38"/>
      <c r="O25" s="3"/>
      <c r="P25" s="45"/>
      <c r="Q25" s="3"/>
      <c r="R25" s="46"/>
      <c r="S25" s="46"/>
    </row>
    <row r="26" spans="1:19" x14ac:dyDescent="0.2">
      <c r="A26" s="2" t="s">
        <v>93</v>
      </c>
      <c r="B26" s="19" t="s">
        <v>91</v>
      </c>
      <c r="C26" s="19" t="s">
        <v>92</v>
      </c>
      <c r="D26" s="2" t="s">
        <v>199</v>
      </c>
      <c r="E26" s="47">
        <v>44349</v>
      </c>
      <c r="F26" s="3" t="s">
        <v>298</v>
      </c>
      <c r="G26" s="3" t="s">
        <v>319</v>
      </c>
      <c r="H26" s="3" t="s">
        <v>219</v>
      </c>
      <c r="I26" s="3" t="s">
        <v>220</v>
      </c>
      <c r="J26" s="3" t="s">
        <v>221</v>
      </c>
      <c r="K26" s="2"/>
      <c r="L26" s="3"/>
      <c r="M26" s="40"/>
      <c r="N26" s="38"/>
      <c r="O26" s="3"/>
      <c r="P26" s="3"/>
      <c r="Q26" s="3"/>
      <c r="R26" s="46"/>
      <c r="S26" s="46"/>
    </row>
    <row r="27" spans="1:19" x14ac:dyDescent="0.2">
      <c r="A27" s="2" t="s">
        <v>79</v>
      </c>
      <c r="B27" s="19" t="s">
        <v>77</v>
      </c>
      <c r="C27" s="19" t="s">
        <v>78</v>
      </c>
      <c r="D27" s="2" t="s">
        <v>199</v>
      </c>
      <c r="E27" s="47">
        <v>44341</v>
      </c>
      <c r="F27" s="3" t="s">
        <v>297</v>
      </c>
      <c r="G27" s="3" t="s">
        <v>319</v>
      </c>
      <c r="H27" s="3" t="s">
        <v>222</v>
      </c>
      <c r="I27" s="3" t="s">
        <v>223</v>
      </c>
      <c r="J27" s="3" t="s">
        <v>224</v>
      </c>
      <c r="K27" s="2"/>
      <c r="L27" s="3"/>
      <c r="M27" s="38"/>
      <c r="N27" s="38"/>
      <c r="O27" s="3"/>
      <c r="P27" s="46"/>
      <c r="Q27" s="3"/>
      <c r="R27" s="46"/>
      <c r="S27" s="46"/>
    </row>
    <row r="28" spans="1:19" x14ac:dyDescent="0.2">
      <c r="A28" s="2" t="s">
        <v>82</v>
      </c>
      <c r="B28" s="19" t="s">
        <v>80</v>
      </c>
      <c r="C28" s="19" t="s">
        <v>81</v>
      </c>
      <c r="D28" s="2" t="s">
        <v>199</v>
      </c>
      <c r="E28" s="47">
        <v>44336</v>
      </c>
      <c r="F28" s="3" t="s">
        <v>297</v>
      </c>
      <c r="G28" s="3" t="s">
        <v>319</v>
      </c>
      <c r="H28" s="3" t="s">
        <v>225</v>
      </c>
      <c r="I28" s="3" t="s">
        <v>226</v>
      </c>
      <c r="J28" s="3" t="s">
        <v>227</v>
      </c>
      <c r="K28" s="2"/>
      <c r="L28" s="41"/>
      <c r="M28" s="42"/>
      <c r="N28" s="42"/>
      <c r="O28" s="3"/>
      <c r="P28" s="3"/>
      <c r="Q28" s="3"/>
      <c r="R28" s="46"/>
      <c r="S28" s="46"/>
    </row>
    <row r="29" spans="1:19" x14ac:dyDescent="0.2">
      <c r="A29" s="2" t="s">
        <v>85</v>
      </c>
      <c r="B29" s="19" t="s">
        <v>83</v>
      </c>
      <c r="C29" s="19" t="s">
        <v>84</v>
      </c>
      <c r="D29" s="2" t="s">
        <v>199</v>
      </c>
      <c r="E29" s="47">
        <v>44338</v>
      </c>
      <c r="F29" s="3" t="s">
        <v>297</v>
      </c>
      <c r="G29" s="3" t="s">
        <v>319</v>
      </c>
      <c r="H29" s="3" t="s">
        <v>231</v>
      </c>
      <c r="I29" s="3" t="s">
        <v>232</v>
      </c>
      <c r="J29" s="3" t="s">
        <v>233</v>
      </c>
      <c r="K29" s="2"/>
      <c r="L29" s="3"/>
      <c r="M29" s="38"/>
      <c r="N29" s="38"/>
      <c r="O29" s="3"/>
      <c r="P29" s="46"/>
      <c r="Q29" s="3"/>
      <c r="R29" s="46"/>
      <c r="S29" s="46"/>
    </row>
    <row r="30" spans="1:19" x14ac:dyDescent="0.2">
      <c r="A30" s="9" t="s">
        <v>288</v>
      </c>
      <c r="B30" s="4" t="s">
        <v>91</v>
      </c>
      <c r="C30" s="4" t="s">
        <v>264</v>
      </c>
      <c r="D30" s="2" t="s">
        <v>199</v>
      </c>
      <c r="E30" s="47">
        <v>44375</v>
      </c>
      <c r="F30" s="17" t="s">
        <v>298</v>
      </c>
      <c r="G30" s="3" t="s">
        <v>319</v>
      </c>
      <c r="H30" s="3" t="s">
        <v>314</v>
      </c>
      <c r="I30" s="3" t="s">
        <v>315</v>
      </c>
      <c r="J30" s="3" t="s">
        <v>316</v>
      </c>
      <c r="K30" s="2"/>
      <c r="L30" s="3"/>
      <c r="M30" s="38"/>
      <c r="N30" s="38"/>
      <c r="O30" s="3"/>
      <c r="P30" s="46"/>
      <c r="Q30" s="3"/>
      <c r="R30" s="46"/>
      <c r="S30" s="46"/>
    </row>
    <row r="31" spans="1:19" x14ac:dyDescent="0.2">
      <c r="A31" s="2" t="s">
        <v>88</v>
      </c>
      <c r="B31" s="19" t="s">
        <v>86</v>
      </c>
      <c r="C31" s="19" t="s">
        <v>87</v>
      </c>
      <c r="D31" s="2" t="s">
        <v>199</v>
      </c>
      <c r="E31" s="47">
        <v>44340</v>
      </c>
      <c r="F31" s="3" t="s">
        <v>297</v>
      </c>
      <c r="G31" s="3" t="s">
        <v>319</v>
      </c>
      <c r="H31" s="3" t="s">
        <v>234</v>
      </c>
      <c r="I31" s="3" t="s">
        <v>235</v>
      </c>
      <c r="J31" s="3" t="s">
        <v>236</v>
      </c>
      <c r="L31" s="3"/>
      <c r="M31" s="38"/>
      <c r="N31" s="38"/>
      <c r="O31" s="3"/>
      <c r="P31" s="46"/>
      <c r="Q31" s="3"/>
      <c r="R31" s="46"/>
      <c r="S31" s="46"/>
    </row>
    <row r="32" spans="1:19" x14ac:dyDescent="0.2">
      <c r="A32" s="2" t="s">
        <v>90</v>
      </c>
      <c r="B32" s="4" t="s">
        <v>89</v>
      </c>
      <c r="C32" s="4" t="s">
        <v>89</v>
      </c>
      <c r="D32" s="2" t="s">
        <v>199</v>
      </c>
      <c r="E32" s="47">
        <v>44351</v>
      </c>
      <c r="F32" s="3" t="s">
        <v>298</v>
      </c>
      <c r="G32" s="3" t="s">
        <v>319</v>
      </c>
      <c r="H32" s="3" t="s">
        <v>228</v>
      </c>
      <c r="I32" s="3" t="s">
        <v>229</v>
      </c>
      <c r="J32" s="3" t="s">
        <v>230</v>
      </c>
      <c r="L32" s="3"/>
      <c r="M32" s="38"/>
      <c r="N32" s="38"/>
      <c r="O32" s="3"/>
      <c r="P32" s="46"/>
      <c r="Q32" s="3"/>
      <c r="R32" s="46"/>
      <c r="S32" s="46"/>
    </row>
    <row r="33" spans="1:19" x14ac:dyDescent="0.2">
      <c r="A33" s="20" t="s">
        <v>94</v>
      </c>
      <c r="B33" s="4" t="s">
        <v>91</v>
      </c>
      <c r="C33" s="4" t="s">
        <v>110</v>
      </c>
      <c r="D33" s="2" t="s">
        <v>199</v>
      </c>
      <c r="E33" s="47">
        <v>40442</v>
      </c>
      <c r="F33" s="3" t="s">
        <v>294</v>
      </c>
      <c r="G33" s="3" t="s">
        <v>318</v>
      </c>
      <c r="H33" s="3" t="s">
        <v>237</v>
      </c>
      <c r="I33" s="3" t="s">
        <v>238</v>
      </c>
      <c r="J33" s="3" t="s">
        <v>239</v>
      </c>
      <c r="L33" s="3"/>
      <c r="M33" s="38"/>
      <c r="N33" s="38"/>
      <c r="O33" s="3"/>
      <c r="P33" s="45"/>
      <c r="Q33" s="3"/>
      <c r="R33" s="46"/>
      <c r="S33" s="46"/>
    </row>
    <row r="34" spans="1:19" x14ac:dyDescent="0.2">
      <c r="A34" s="20" t="s">
        <v>103</v>
      </c>
      <c r="B34" s="4" t="s">
        <v>25</v>
      </c>
      <c r="C34" s="4" t="s">
        <v>102</v>
      </c>
      <c r="D34" s="2" t="s">
        <v>199</v>
      </c>
      <c r="E34" s="47">
        <v>40443</v>
      </c>
      <c r="F34" s="3" t="s">
        <v>294</v>
      </c>
      <c r="G34" s="3" t="s">
        <v>318</v>
      </c>
      <c r="H34" s="3" t="s">
        <v>241</v>
      </c>
      <c r="I34" s="3" t="s">
        <v>242</v>
      </c>
      <c r="J34" s="3" t="s">
        <v>240</v>
      </c>
      <c r="L34" s="3"/>
      <c r="M34" s="38"/>
      <c r="N34" s="38"/>
      <c r="O34" s="3"/>
      <c r="P34" s="46"/>
      <c r="Q34" s="3"/>
      <c r="R34" s="46"/>
      <c r="S34" s="46"/>
    </row>
    <row r="35" spans="1:19" x14ac:dyDescent="0.2">
      <c r="A35" s="2" t="s">
        <v>98</v>
      </c>
      <c r="B35" s="19" t="s">
        <v>25</v>
      </c>
      <c r="C35" s="19" t="s">
        <v>97</v>
      </c>
      <c r="D35" s="2" t="s">
        <v>199</v>
      </c>
      <c r="E35" s="47">
        <v>43650</v>
      </c>
      <c r="F35" s="3" t="s">
        <v>200</v>
      </c>
      <c r="G35" s="3" t="s">
        <v>318</v>
      </c>
      <c r="H35" s="3" t="s">
        <v>243</v>
      </c>
      <c r="I35" s="3" t="s">
        <v>244</v>
      </c>
      <c r="J35" s="3" t="s">
        <v>245</v>
      </c>
      <c r="L35" s="3"/>
      <c r="M35" s="38"/>
      <c r="N35" s="38"/>
      <c r="O35" s="3"/>
      <c r="P35" s="46"/>
      <c r="Q35" s="3"/>
      <c r="R35" s="46"/>
      <c r="S35" s="46"/>
    </row>
    <row r="36" spans="1:19" x14ac:dyDescent="0.2">
      <c r="A36" s="2" t="s">
        <v>96</v>
      </c>
      <c r="B36" s="19" t="s">
        <v>25</v>
      </c>
      <c r="C36" s="19" t="s">
        <v>95</v>
      </c>
      <c r="D36" s="2" t="s">
        <v>199</v>
      </c>
      <c r="E36" s="47">
        <v>43686</v>
      </c>
      <c r="F36" s="3" t="s">
        <v>200</v>
      </c>
      <c r="G36" s="3" t="s">
        <v>318</v>
      </c>
      <c r="H36" s="3" t="s">
        <v>246</v>
      </c>
      <c r="I36" s="3" t="s">
        <v>247</v>
      </c>
      <c r="J36" s="3" t="s">
        <v>248</v>
      </c>
      <c r="L36" s="3"/>
      <c r="M36" s="38"/>
      <c r="N36" s="38"/>
      <c r="O36" s="3"/>
      <c r="P36" s="46"/>
      <c r="Q36" s="3"/>
      <c r="R36" s="46"/>
      <c r="S36" s="46"/>
    </row>
    <row r="37" spans="1:19" x14ac:dyDescent="0.2">
      <c r="A37" s="2" t="s">
        <v>101</v>
      </c>
      <c r="B37" s="19" t="s">
        <v>99</v>
      </c>
      <c r="C37" s="19" t="s">
        <v>100</v>
      </c>
      <c r="D37" s="2" t="s">
        <v>199</v>
      </c>
      <c r="E37" s="47">
        <v>43567</v>
      </c>
      <c r="F37" s="3" t="s">
        <v>200</v>
      </c>
      <c r="G37" s="3" t="s">
        <v>318</v>
      </c>
      <c r="H37" s="3" t="s">
        <v>249</v>
      </c>
      <c r="I37" s="3" t="s">
        <v>250</v>
      </c>
      <c r="J37" s="3" t="s">
        <v>251</v>
      </c>
      <c r="L37" s="41"/>
      <c r="M37" s="42"/>
      <c r="N37" s="42"/>
      <c r="O37" s="3"/>
      <c r="P37" s="3"/>
      <c r="Q37" s="3"/>
      <c r="R37" s="46"/>
      <c r="S37" s="46"/>
    </row>
    <row r="38" spans="1:19" x14ac:dyDescent="0.2">
      <c r="A38" s="2" t="s">
        <v>106</v>
      </c>
      <c r="B38" s="19" t="s">
        <v>104</v>
      </c>
      <c r="C38" s="19" t="s">
        <v>105</v>
      </c>
      <c r="D38" s="2" t="s">
        <v>199</v>
      </c>
      <c r="E38" s="47">
        <v>43620</v>
      </c>
      <c r="F38" s="3" t="s">
        <v>299</v>
      </c>
      <c r="G38" s="3" t="s">
        <v>319</v>
      </c>
      <c r="H38" s="3" t="s">
        <v>252</v>
      </c>
      <c r="I38" s="3" t="s">
        <v>253</v>
      </c>
      <c r="J38" s="3" t="s">
        <v>254</v>
      </c>
      <c r="L38" s="3"/>
      <c r="M38" s="38"/>
      <c r="N38" s="38"/>
      <c r="O38" s="3"/>
      <c r="P38" s="45"/>
      <c r="Q38" s="3"/>
      <c r="R38" s="46"/>
      <c r="S38" s="46"/>
    </row>
    <row r="39" spans="1:19" x14ac:dyDescent="0.2">
      <c r="L39" s="3"/>
      <c r="M39" s="40"/>
      <c r="N39" s="38"/>
      <c r="O39" s="3"/>
      <c r="P39" s="3"/>
      <c r="Q39" s="3"/>
      <c r="R39" s="46"/>
      <c r="S39" s="46"/>
    </row>
    <row r="40" spans="1:19" x14ac:dyDescent="0.2">
      <c r="L40" s="41"/>
      <c r="M40" s="42"/>
      <c r="N40" s="42"/>
      <c r="O40" s="3"/>
      <c r="P40" s="3"/>
      <c r="Q40" s="3"/>
      <c r="R40" s="46"/>
      <c r="S40" s="46"/>
    </row>
    <row r="41" spans="1:19" x14ac:dyDescent="0.2">
      <c r="L41" s="3"/>
      <c r="M41" s="38"/>
      <c r="N41" s="38"/>
      <c r="O41" s="3"/>
      <c r="P41" s="45"/>
      <c r="Q41" s="3"/>
      <c r="R41" s="46"/>
      <c r="S41" s="46"/>
    </row>
    <row r="42" spans="1:19" x14ac:dyDescent="0.2">
      <c r="L42" s="3"/>
      <c r="M42" s="38"/>
      <c r="N42" s="38"/>
      <c r="O42" s="3"/>
      <c r="P42" s="46"/>
      <c r="Q42" s="3"/>
      <c r="R42" s="46"/>
      <c r="S42" s="46"/>
    </row>
    <row r="43" spans="1:19" x14ac:dyDescent="0.2">
      <c r="L43" s="3"/>
      <c r="M43" s="38"/>
      <c r="N43" s="38"/>
      <c r="O43" s="3"/>
      <c r="P43" s="3"/>
      <c r="Q43" s="3"/>
      <c r="R43" s="46"/>
      <c r="S43" s="46"/>
    </row>
    <row r="44" spans="1:19" x14ac:dyDescent="0.2">
      <c r="L44" s="3"/>
      <c r="M44" s="38"/>
      <c r="N44" s="38"/>
      <c r="O44" s="3"/>
      <c r="P44" s="46"/>
      <c r="Q44" s="3"/>
      <c r="R44" s="46"/>
      <c r="S44" s="46"/>
    </row>
    <row r="45" spans="1:19" x14ac:dyDescent="0.2">
      <c r="L45" s="3"/>
      <c r="M45" s="38"/>
      <c r="N45" s="38"/>
      <c r="O45" s="3"/>
      <c r="P45" s="46"/>
      <c r="Q45" s="3"/>
      <c r="R45" s="46"/>
      <c r="S45" s="46"/>
    </row>
    <row r="46" spans="1:19" x14ac:dyDescent="0.2">
      <c r="L46" s="3"/>
      <c r="M46" s="43"/>
      <c r="N46" s="38"/>
      <c r="O46" s="3"/>
      <c r="P46" s="44"/>
      <c r="Q46" s="3"/>
      <c r="R46" s="46"/>
      <c r="S46" s="46"/>
    </row>
    <row r="47" spans="1:19" x14ac:dyDescent="0.2">
      <c r="L47" s="3"/>
      <c r="M47" s="43"/>
      <c r="N47" s="38"/>
      <c r="O47" s="3"/>
      <c r="P47" s="45"/>
      <c r="Q47" s="3"/>
      <c r="R47" s="46"/>
      <c r="S47" s="46"/>
    </row>
    <row r="48" spans="1:19" x14ac:dyDescent="0.2">
      <c r="L48" s="3"/>
      <c r="M48" s="43"/>
      <c r="N48" s="38"/>
      <c r="O48" s="3"/>
      <c r="P48" s="45"/>
      <c r="Q48" s="3"/>
      <c r="R48" s="46"/>
      <c r="S48" s="46"/>
    </row>
    <row r="49" spans="12:19" x14ac:dyDescent="0.2">
      <c r="L49" s="3"/>
      <c r="M49" s="43"/>
      <c r="N49" s="38"/>
      <c r="O49" s="3"/>
      <c r="P49" s="45"/>
      <c r="Q49" s="3"/>
      <c r="R49" s="46"/>
      <c r="S49" s="46"/>
    </row>
    <row r="50" spans="12:19" x14ac:dyDescent="0.2">
      <c r="L50" s="3"/>
      <c r="M50" s="38"/>
      <c r="N50" s="38"/>
      <c r="O50" s="3"/>
      <c r="P50" s="45"/>
      <c r="Q50" s="3"/>
      <c r="R50" s="46"/>
      <c r="S50" s="46"/>
    </row>
    <row r="51" spans="12:19" x14ac:dyDescent="0.2">
      <c r="L51" s="3"/>
      <c r="M51" s="43"/>
      <c r="N51" s="38"/>
      <c r="O51" s="3"/>
      <c r="P51" s="45"/>
      <c r="Q51" s="3"/>
      <c r="R51" s="46"/>
      <c r="S51" s="46"/>
    </row>
    <row r="52" spans="12:19" x14ac:dyDescent="0.2">
      <c r="L52" s="3"/>
      <c r="M52" s="38"/>
      <c r="N52" s="38"/>
      <c r="O52" s="3"/>
      <c r="P52" s="45"/>
      <c r="Q52" s="3"/>
      <c r="R52" s="46"/>
      <c r="S52" s="46"/>
    </row>
    <row r="53" spans="12:19" x14ac:dyDescent="0.2">
      <c r="L53" s="3"/>
      <c r="M53" s="38"/>
      <c r="N53" s="38"/>
      <c r="O53" s="3"/>
      <c r="P53" s="45"/>
      <c r="Q53" s="3"/>
      <c r="R53" s="46"/>
      <c r="S53" s="46"/>
    </row>
    <row r="54" spans="12:19" x14ac:dyDescent="0.2">
      <c r="L54" s="3"/>
      <c r="M54" s="43"/>
      <c r="N54" s="38"/>
      <c r="O54" s="3"/>
      <c r="P54" s="45"/>
      <c r="Q54" s="3"/>
      <c r="R54" s="46"/>
      <c r="S54" s="46"/>
    </row>
    <row r="55" spans="12:19" x14ac:dyDescent="0.2">
      <c r="L55" s="3"/>
      <c r="M55" s="43"/>
      <c r="N55" s="38"/>
      <c r="O55" s="3"/>
      <c r="P55" s="3"/>
      <c r="Q55" s="3"/>
      <c r="R55" s="46"/>
      <c r="S55" s="46"/>
    </row>
    <row r="56" spans="12:19" x14ac:dyDescent="0.2">
      <c r="L56" s="3"/>
      <c r="M56" s="38"/>
      <c r="N56" s="38"/>
      <c r="O56" s="3"/>
      <c r="P56" s="46"/>
      <c r="Q56" s="3"/>
      <c r="R56" s="46"/>
      <c r="S56" s="46"/>
    </row>
    <row r="57" spans="12:19" x14ac:dyDescent="0.2">
      <c r="L57" s="3"/>
      <c r="M57" s="43"/>
      <c r="N57" s="38"/>
      <c r="O57" s="3"/>
      <c r="P57" s="45"/>
      <c r="Q57" s="3"/>
      <c r="R57" s="46"/>
      <c r="S57" s="46"/>
    </row>
  </sheetData>
  <sortState xmlns:xlrd2="http://schemas.microsoft.com/office/spreadsheetml/2017/richdata2" ref="M24:M43">
    <sortCondition descending="1" ref="M23:M43"/>
  </sortState>
  <pageMargins left="0.11811023622047245" right="0" top="0.55118110236220474" bottom="0" header="0" footer="0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5"/>
  <sheetViews>
    <sheetView showGridLines="0" zoomScaleNormal="100" workbookViewId="0">
      <pane xSplit="3" ySplit="2" topLeftCell="M3" activePane="bottomRight" state="frozen"/>
      <selection pane="topRight" activeCell="D1" sqref="D1"/>
      <selection pane="bottomLeft" activeCell="A3" sqref="A3"/>
      <selection pane="bottomRight" activeCell="AN3" sqref="AN3:AS7"/>
    </sheetView>
  </sheetViews>
  <sheetFormatPr baseColWidth="10" defaultColWidth="8.83203125" defaultRowHeight="12" x14ac:dyDescent="0.15"/>
  <cols>
    <col min="1" max="2" width="11.83203125" style="6" customWidth="1"/>
    <col min="3" max="3" width="4.6640625" style="6" customWidth="1"/>
    <col min="4" max="4" width="4.6640625" style="2" customWidth="1"/>
    <col min="5" max="10" width="4.33203125" style="6" customWidth="1"/>
    <col min="11" max="11" width="5.1640625" style="6" customWidth="1"/>
    <col min="12" max="12" width="26.5" style="6" customWidth="1"/>
    <col min="13" max="30" width="4.33203125" style="2" customWidth="1"/>
    <col min="31" max="31" width="5" style="2" customWidth="1"/>
    <col min="32" max="32" width="4.6640625" style="6" customWidth="1"/>
    <col min="33" max="34" width="4.33203125" style="6" customWidth="1"/>
    <col min="35" max="35" width="5.33203125" style="6" customWidth="1"/>
    <col min="36" max="50" width="4.33203125" style="6" customWidth="1"/>
    <col min="51" max="56" width="5.33203125" style="6" customWidth="1"/>
    <col min="57" max="57" width="5.1640625" style="6" customWidth="1"/>
    <col min="58" max="160" width="9.1640625" style="6"/>
    <col min="161" max="163" width="6.5" style="6" customWidth="1"/>
    <col min="164" max="164" width="4.83203125" style="6" customWidth="1"/>
    <col min="165" max="165" width="4.5" style="6" customWidth="1"/>
    <col min="166" max="189" width="5.5" style="6" customWidth="1"/>
    <col min="190" max="237" width="4.5" style="6" customWidth="1"/>
    <col min="238" max="416" width="9.1640625" style="6"/>
    <col min="417" max="419" width="6.5" style="6" customWidth="1"/>
    <col min="420" max="420" width="4.83203125" style="6" customWidth="1"/>
    <col min="421" max="421" width="4.5" style="6" customWidth="1"/>
    <col min="422" max="445" width="5.5" style="6" customWidth="1"/>
    <col min="446" max="493" width="4.5" style="6" customWidth="1"/>
    <col min="494" max="672" width="9.1640625" style="6"/>
    <col min="673" max="675" width="6.5" style="6" customWidth="1"/>
    <col min="676" max="676" width="4.83203125" style="6" customWidth="1"/>
    <col min="677" max="677" width="4.5" style="6" customWidth="1"/>
    <col min="678" max="701" width="5.5" style="6" customWidth="1"/>
    <col min="702" max="749" width="4.5" style="6" customWidth="1"/>
    <col min="750" max="928" width="9.1640625" style="6"/>
    <col min="929" max="931" width="6.5" style="6" customWidth="1"/>
    <col min="932" max="932" width="4.83203125" style="6" customWidth="1"/>
    <col min="933" max="933" width="4.5" style="6" customWidth="1"/>
    <col min="934" max="957" width="5.5" style="6" customWidth="1"/>
    <col min="958" max="1005" width="4.5" style="6" customWidth="1"/>
    <col min="1006" max="1184" width="9.1640625" style="6"/>
    <col min="1185" max="1187" width="6.5" style="6" customWidth="1"/>
    <col min="1188" max="1188" width="4.83203125" style="6" customWidth="1"/>
    <col min="1189" max="1189" width="4.5" style="6" customWidth="1"/>
    <col min="1190" max="1213" width="5.5" style="6" customWidth="1"/>
    <col min="1214" max="1261" width="4.5" style="6" customWidth="1"/>
    <col min="1262" max="1440" width="9.1640625" style="6"/>
    <col min="1441" max="1443" width="6.5" style="6" customWidth="1"/>
    <col min="1444" max="1444" width="4.83203125" style="6" customWidth="1"/>
    <col min="1445" max="1445" width="4.5" style="6" customWidth="1"/>
    <col min="1446" max="1469" width="5.5" style="6" customWidth="1"/>
    <col min="1470" max="1517" width="4.5" style="6" customWidth="1"/>
    <col min="1518" max="1696" width="9.1640625" style="6"/>
    <col min="1697" max="1699" width="6.5" style="6" customWidth="1"/>
    <col min="1700" max="1700" width="4.83203125" style="6" customWidth="1"/>
    <col min="1701" max="1701" width="4.5" style="6" customWidth="1"/>
    <col min="1702" max="1725" width="5.5" style="6" customWidth="1"/>
    <col min="1726" max="1773" width="4.5" style="6" customWidth="1"/>
    <col min="1774" max="1952" width="9.1640625" style="6"/>
    <col min="1953" max="1955" width="6.5" style="6" customWidth="1"/>
    <col min="1956" max="1956" width="4.83203125" style="6" customWidth="1"/>
    <col min="1957" max="1957" width="4.5" style="6" customWidth="1"/>
    <col min="1958" max="1981" width="5.5" style="6" customWidth="1"/>
    <col min="1982" max="2029" width="4.5" style="6" customWidth="1"/>
    <col min="2030" max="2208" width="9.1640625" style="6"/>
    <col min="2209" max="2211" width="6.5" style="6" customWidth="1"/>
    <col min="2212" max="2212" width="4.83203125" style="6" customWidth="1"/>
    <col min="2213" max="2213" width="4.5" style="6" customWidth="1"/>
    <col min="2214" max="2237" width="5.5" style="6" customWidth="1"/>
    <col min="2238" max="2285" width="4.5" style="6" customWidth="1"/>
    <col min="2286" max="2464" width="9.1640625" style="6"/>
    <col min="2465" max="2467" width="6.5" style="6" customWidth="1"/>
    <col min="2468" max="2468" width="4.83203125" style="6" customWidth="1"/>
    <col min="2469" max="2469" width="4.5" style="6" customWidth="1"/>
    <col min="2470" max="2493" width="5.5" style="6" customWidth="1"/>
    <col min="2494" max="2541" width="4.5" style="6" customWidth="1"/>
    <col min="2542" max="2720" width="9.1640625" style="6"/>
    <col min="2721" max="2723" width="6.5" style="6" customWidth="1"/>
    <col min="2724" max="2724" width="4.83203125" style="6" customWidth="1"/>
    <col min="2725" max="2725" width="4.5" style="6" customWidth="1"/>
    <col min="2726" max="2749" width="5.5" style="6" customWidth="1"/>
    <col min="2750" max="2797" width="4.5" style="6" customWidth="1"/>
    <col min="2798" max="2976" width="9.1640625" style="6"/>
    <col min="2977" max="2979" width="6.5" style="6" customWidth="1"/>
    <col min="2980" max="2980" width="4.83203125" style="6" customWidth="1"/>
    <col min="2981" max="2981" width="4.5" style="6" customWidth="1"/>
    <col min="2982" max="3005" width="5.5" style="6" customWidth="1"/>
    <col min="3006" max="3053" width="4.5" style="6" customWidth="1"/>
    <col min="3054" max="3232" width="9.1640625" style="6"/>
    <col min="3233" max="3235" width="6.5" style="6" customWidth="1"/>
    <col min="3236" max="3236" width="4.83203125" style="6" customWidth="1"/>
    <col min="3237" max="3237" width="4.5" style="6" customWidth="1"/>
    <col min="3238" max="3261" width="5.5" style="6" customWidth="1"/>
    <col min="3262" max="3309" width="4.5" style="6" customWidth="1"/>
    <col min="3310" max="3488" width="9.1640625" style="6"/>
    <col min="3489" max="3491" width="6.5" style="6" customWidth="1"/>
    <col min="3492" max="3492" width="4.83203125" style="6" customWidth="1"/>
    <col min="3493" max="3493" width="4.5" style="6" customWidth="1"/>
    <col min="3494" max="3517" width="5.5" style="6" customWidth="1"/>
    <col min="3518" max="3565" width="4.5" style="6" customWidth="1"/>
    <col min="3566" max="3744" width="9.1640625" style="6"/>
    <col min="3745" max="3747" width="6.5" style="6" customWidth="1"/>
    <col min="3748" max="3748" width="4.83203125" style="6" customWidth="1"/>
    <col min="3749" max="3749" width="4.5" style="6" customWidth="1"/>
    <col min="3750" max="3773" width="5.5" style="6" customWidth="1"/>
    <col min="3774" max="3821" width="4.5" style="6" customWidth="1"/>
    <col min="3822" max="4000" width="9.1640625" style="6"/>
    <col min="4001" max="4003" width="6.5" style="6" customWidth="1"/>
    <col min="4004" max="4004" width="4.83203125" style="6" customWidth="1"/>
    <col min="4005" max="4005" width="4.5" style="6" customWidth="1"/>
    <col min="4006" max="4029" width="5.5" style="6" customWidth="1"/>
    <col min="4030" max="4077" width="4.5" style="6" customWidth="1"/>
    <col min="4078" max="4256" width="9.1640625" style="6"/>
    <col min="4257" max="4259" width="6.5" style="6" customWidth="1"/>
    <col min="4260" max="4260" width="4.83203125" style="6" customWidth="1"/>
    <col min="4261" max="4261" width="4.5" style="6" customWidth="1"/>
    <col min="4262" max="4285" width="5.5" style="6" customWidth="1"/>
    <col min="4286" max="4333" width="4.5" style="6" customWidth="1"/>
    <col min="4334" max="4512" width="9.1640625" style="6"/>
    <col min="4513" max="4515" width="6.5" style="6" customWidth="1"/>
    <col min="4516" max="4516" width="4.83203125" style="6" customWidth="1"/>
    <col min="4517" max="4517" width="4.5" style="6" customWidth="1"/>
    <col min="4518" max="4541" width="5.5" style="6" customWidth="1"/>
    <col min="4542" max="4589" width="4.5" style="6" customWidth="1"/>
    <col min="4590" max="4768" width="9.1640625" style="6"/>
    <col min="4769" max="4771" width="6.5" style="6" customWidth="1"/>
    <col min="4772" max="4772" width="4.83203125" style="6" customWidth="1"/>
    <col min="4773" max="4773" width="4.5" style="6" customWidth="1"/>
    <col min="4774" max="4797" width="5.5" style="6" customWidth="1"/>
    <col min="4798" max="4845" width="4.5" style="6" customWidth="1"/>
    <col min="4846" max="5024" width="9.1640625" style="6"/>
    <col min="5025" max="5027" width="6.5" style="6" customWidth="1"/>
    <col min="5028" max="5028" width="4.83203125" style="6" customWidth="1"/>
    <col min="5029" max="5029" width="4.5" style="6" customWidth="1"/>
    <col min="5030" max="5053" width="5.5" style="6" customWidth="1"/>
    <col min="5054" max="5101" width="4.5" style="6" customWidth="1"/>
    <col min="5102" max="5280" width="9.1640625" style="6"/>
    <col min="5281" max="5283" width="6.5" style="6" customWidth="1"/>
    <col min="5284" max="5284" width="4.83203125" style="6" customWidth="1"/>
    <col min="5285" max="5285" width="4.5" style="6" customWidth="1"/>
    <col min="5286" max="5309" width="5.5" style="6" customWidth="1"/>
    <col min="5310" max="5357" width="4.5" style="6" customWidth="1"/>
    <col min="5358" max="5536" width="9.1640625" style="6"/>
    <col min="5537" max="5539" width="6.5" style="6" customWidth="1"/>
    <col min="5540" max="5540" width="4.83203125" style="6" customWidth="1"/>
    <col min="5541" max="5541" width="4.5" style="6" customWidth="1"/>
    <col min="5542" max="5565" width="5.5" style="6" customWidth="1"/>
    <col min="5566" max="5613" width="4.5" style="6" customWidth="1"/>
    <col min="5614" max="5792" width="9.1640625" style="6"/>
    <col min="5793" max="5795" width="6.5" style="6" customWidth="1"/>
    <col min="5796" max="5796" width="4.83203125" style="6" customWidth="1"/>
    <col min="5797" max="5797" width="4.5" style="6" customWidth="1"/>
    <col min="5798" max="5821" width="5.5" style="6" customWidth="1"/>
    <col min="5822" max="5869" width="4.5" style="6" customWidth="1"/>
    <col min="5870" max="6048" width="9.1640625" style="6"/>
    <col min="6049" max="6051" width="6.5" style="6" customWidth="1"/>
    <col min="6052" max="6052" width="4.83203125" style="6" customWidth="1"/>
    <col min="6053" max="6053" width="4.5" style="6" customWidth="1"/>
    <col min="6054" max="6077" width="5.5" style="6" customWidth="1"/>
    <col min="6078" max="6125" width="4.5" style="6" customWidth="1"/>
    <col min="6126" max="6304" width="9.1640625" style="6"/>
    <col min="6305" max="6307" width="6.5" style="6" customWidth="1"/>
    <col min="6308" max="6308" width="4.83203125" style="6" customWidth="1"/>
    <col min="6309" max="6309" width="4.5" style="6" customWidth="1"/>
    <col min="6310" max="6333" width="5.5" style="6" customWidth="1"/>
    <col min="6334" max="6381" width="4.5" style="6" customWidth="1"/>
    <col min="6382" max="6560" width="9.1640625" style="6"/>
    <col min="6561" max="6563" width="6.5" style="6" customWidth="1"/>
    <col min="6564" max="6564" width="4.83203125" style="6" customWidth="1"/>
    <col min="6565" max="6565" width="4.5" style="6" customWidth="1"/>
    <col min="6566" max="6589" width="5.5" style="6" customWidth="1"/>
    <col min="6590" max="6637" width="4.5" style="6" customWidth="1"/>
    <col min="6638" max="6816" width="9.1640625" style="6"/>
    <col min="6817" max="6819" width="6.5" style="6" customWidth="1"/>
    <col min="6820" max="6820" width="4.83203125" style="6" customWidth="1"/>
    <col min="6821" max="6821" width="4.5" style="6" customWidth="1"/>
    <col min="6822" max="6845" width="5.5" style="6" customWidth="1"/>
    <col min="6846" max="6893" width="4.5" style="6" customWidth="1"/>
    <col min="6894" max="7072" width="9.1640625" style="6"/>
    <col min="7073" max="7075" width="6.5" style="6" customWidth="1"/>
    <col min="7076" max="7076" width="4.83203125" style="6" customWidth="1"/>
    <col min="7077" max="7077" width="4.5" style="6" customWidth="1"/>
    <col min="7078" max="7101" width="5.5" style="6" customWidth="1"/>
    <col min="7102" max="7149" width="4.5" style="6" customWidth="1"/>
    <col min="7150" max="7328" width="9.1640625" style="6"/>
    <col min="7329" max="7331" width="6.5" style="6" customWidth="1"/>
    <col min="7332" max="7332" width="4.83203125" style="6" customWidth="1"/>
    <col min="7333" max="7333" width="4.5" style="6" customWidth="1"/>
    <col min="7334" max="7357" width="5.5" style="6" customWidth="1"/>
    <col min="7358" max="7405" width="4.5" style="6" customWidth="1"/>
    <col min="7406" max="7584" width="9.1640625" style="6"/>
    <col min="7585" max="7587" width="6.5" style="6" customWidth="1"/>
    <col min="7588" max="7588" width="4.83203125" style="6" customWidth="1"/>
    <col min="7589" max="7589" width="4.5" style="6" customWidth="1"/>
    <col min="7590" max="7613" width="5.5" style="6" customWidth="1"/>
    <col min="7614" max="7661" width="4.5" style="6" customWidth="1"/>
    <col min="7662" max="7840" width="9.1640625" style="6"/>
    <col min="7841" max="7843" width="6.5" style="6" customWidth="1"/>
    <col min="7844" max="7844" width="4.83203125" style="6" customWidth="1"/>
    <col min="7845" max="7845" width="4.5" style="6" customWidth="1"/>
    <col min="7846" max="7869" width="5.5" style="6" customWidth="1"/>
    <col min="7870" max="7917" width="4.5" style="6" customWidth="1"/>
    <col min="7918" max="8096" width="9.1640625" style="6"/>
    <col min="8097" max="8099" width="6.5" style="6" customWidth="1"/>
    <col min="8100" max="8100" width="4.83203125" style="6" customWidth="1"/>
    <col min="8101" max="8101" width="4.5" style="6" customWidth="1"/>
    <col min="8102" max="8125" width="5.5" style="6" customWidth="1"/>
    <col min="8126" max="8173" width="4.5" style="6" customWidth="1"/>
    <col min="8174" max="8352" width="9.1640625" style="6"/>
    <col min="8353" max="8355" width="6.5" style="6" customWidth="1"/>
    <col min="8356" max="8356" width="4.83203125" style="6" customWidth="1"/>
    <col min="8357" max="8357" width="4.5" style="6" customWidth="1"/>
    <col min="8358" max="8381" width="5.5" style="6" customWidth="1"/>
    <col min="8382" max="8429" width="4.5" style="6" customWidth="1"/>
    <col min="8430" max="8608" width="9.1640625" style="6"/>
    <col min="8609" max="8611" width="6.5" style="6" customWidth="1"/>
    <col min="8612" max="8612" width="4.83203125" style="6" customWidth="1"/>
    <col min="8613" max="8613" width="4.5" style="6" customWidth="1"/>
    <col min="8614" max="8637" width="5.5" style="6" customWidth="1"/>
    <col min="8638" max="8685" width="4.5" style="6" customWidth="1"/>
    <col min="8686" max="8864" width="9.1640625" style="6"/>
    <col min="8865" max="8867" width="6.5" style="6" customWidth="1"/>
    <col min="8868" max="8868" width="4.83203125" style="6" customWidth="1"/>
    <col min="8869" max="8869" width="4.5" style="6" customWidth="1"/>
    <col min="8870" max="8893" width="5.5" style="6" customWidth="1"/>
    <col min="8894" max="8941" width="4.5" style="6" customWidth="1"/>
    <col min="8942" max="9120" width="9.1640625" style="6"/>
    <col min="9121" max="9123" width="6.5" style="6" customWidth="1"/>
    <col min="9124" max="9124" width="4.83203125" style="6" customWidth="1"/>
    <col min="9125" max="9125" width="4.5" style="6" customWidth="1"/>
    <col min="9126" max="9149" width="5.5" style="6" customWidth="1"/>
    <col min="9150" max="9197" width="4.5" style="6" customWidth="1"/>
    <col min="9198" max="9376" width="9.1640625" style="6"/>
    <col min="9377" max="9379" width="6.5" style="6" customWidth="1"/>
    <col min="9380" max="9380" width="4.83203125" style="6" customWidth="1"/>
    <col min="9381" max="9381" width="4.5" style="6" customWidth="1"/>
    <col min="9382" max="9405" width="5.5" style="6" customWidth="1"/>
    <col min="9406" max="9453" width="4.5" style="6" customWidth="1"/>
    <col min="9454" max="9632" width="9.1640625" style="6"/>
    <col min="9633" max="9635" width="6.5" style="6" customWidth="1"/>
    <col min="9636" max="9636" width="4.83203125" style="6" customWidth="1"/>
    <col min="9637" max="9637" width="4.5" style="6" customWidth="1"/>
    <col min="9638" max="9661" width="5.5" style="6" customWidth="1"/>
    <col min="9662" max="9709" width="4.5" style="6" customWidth="1"/>
    <col min="9710" max="9888" width="9.1640625" style="6"/>
    <col min="9889" max="9891" width="6.5" style="6" customWidth="1"/>
    <col min="9892" max="9892" width="4.83203125" style="6" customWidth="1"/>
    <col min="9893" max="9893" width="4.5" style="6" customWidth="1"/>
    <col min="9894" max="9917" width="5.5" style="6" customWidth="1"/>
    <col min="9918" max="9965" width="4.5" style="6" customWidth="1"/>
    <col min="9966" max="10144" width="9.1640625" style="6"/>
    <col min="10145" max="10147" width="6.5" style="6" customWidth="1"/>
    <col min="10148" max="10148" width="4.83203125" style="6" customWidth="1"/>
    <col min="10149" max="10149" width="4.5" style="6" customWidth="1"/>
    <col min="10150" max="10173" width="5.5" style="6" customWidth="1"/>
    <col min="10174" max="10221" width="4.5" style="6" customWidth="1"/>
    <col min="10222" max="10400" width="9.1640625" style="6"/>
    <col min="10401" max="10403" width="6.5" style="6" customWidth="1"/>
    <col min="10404" max="10404" width="4.83203125" style="6" customWidth="1"/>
    <col min="10405" max="10405" width="4.5" style="6" customWidth="1"/>
    <col min="10406" max="10429" width="5.5" style="6" customWidth="1"/>
    <col min="10430" max="10477" width="4.5" style="6" customWidth="1"/>
    <col min="10478" max="10656" width="9.1640625" style="6"/>
    <col min="10657" max="10659" width="6.5" style="6" customWidth="1"/>
    <col min="10660" max="10660" width="4.83203125" style="6" customWidth="1"/>
    <col min="10661" max="10661" width="4.5" style="6" customWidth="1"/>
    <col min="10662" max="10685" width="5.5" style="6" customWidth="1"/>
    <col min="10686" max="10733" width="4.5" style="6" customWidth="1"/>
    <col min="10734" max="10912" width="9.1640625" style="6"/>
    <col min="10913" max="10915" width="6.5" style="6" customWidth="1"/>
    <col min="10916" max="10916" width="4.83203125" style="6" customWidth="1"/>
    <col min="10917" max="10917" width="4.5" style="6" customWidth="1"/>
    <col min="10918" max="10941" width="5.5" style="6" customWidth="1"/>
    <col min="10942" max="10989" width="4.5" style="6" customWidth="1"/>
    <col min="10990" max="11168" width="9.1640625" style="6"/>
    <col min="11169" max="11171" width="6.5" style="6" customWidth="1"/>
    <col min="11172" max="11172" width="4.83203125" style="6" customWidth="1"/>
    <col min="11173" max="11173" width="4.5" style="6" customWidth="1"/>
    <col min="11174" max="11197" width="5.5" style="6" customWidth="1"/>
    <col min="11198" max="11245" width="4.5" style="6" customWidth="1"/>
    <col min="11246" max="11424" width="9.1640625" style="6"/>
    <col min="11425" max="11427" width="6.5" style="6" customWidth="1"/>
    <col min="11428" max="11428" width="4.83203125" style="6" customWidth="1"/>
    <col min="11429" max="11429" width="4.5" style="6" customWidth="1"/>
    <col min="11430" max="11453" width="5.5" style="6" customWidth="1"/>
    <col min="11454" max="11501" width="4.5" style="6" customWidth="1"/>
    <col min="11502" max="11680" width="9.1640625" style="6"/>
    <col min="11681" max="11683" width="6.5" style="6" customWidth="1"/>
    <col min="11684" max="11684" width="4.83203125" style="6" customWidth="1"/>
    <col min="11685" max="11685" width="4.5" style="6" customWidth="1"/>
    <col min="11686" max="11709" width="5.5" style="6" customWidth="1"/>
    <col min="11710" max="11757" width="4.5" style="6" customWidth="1"/>
    <col min="11758" max="11936" width="9.1640625" style="6"/>
    <col min="11937" max="11939" width="6.5" style="6" customWidth="1"/>
    <col min="11940" max="11940" width="4.83203125" style="6" customWidth="1"/>
    <col min="11941" max="11941" width="4.5" style="6" customWidth="1"/>
    <col min="11942" max="11965" width="5.5" style="6" customWidth="1"/>
    <col min="11966" max="12013" width="4.5" style="6" customWidth="1"/>
    <col min="12014" max="12192" width="9.1640625" style="6"/>
    <col min="12193" max="12195" width="6.5" style="6" customWidth="1"/>
    <col min="12196" max="12196" width="4.83203125" style="6" customWidth="1"/>
    <col min="12197" max="12197" width="4.5" style="6" customWidth="1"/>
    <col min="12198" max="12221" width="5.5" style="6" customWidth="1"/>
    <col min="12222" max="12269" width="4.5" style="6" customWidth="1"/>
    <col min="12270" max="12448" width="9.1640625" style="6"/>
    <col min="12449" max="12451" width="6.5" style="6" customWidth="1"/>
    <col min="12452" max="12452" width="4.83203125" style="6" customWidth="1"/>
    <col min="12453" max="12453" width="4.5" style="6" customWidth="1"/>
    <col min="12454" max="12477" width="5.5" style="6" customWidth="1"/>
    <col min="12478" max="12525" width="4.5" style="6" customWidth="1"/>
    <col min="12526" max="12704" width="9.1640625" style="6"/>
    <col min="12705" max="12707" width="6.5" style="6" customWidth="1"/>
    <col min="12708" max="12708" width="4.83203125" style="6" customWidth="1"/>
    <col min="12709" max="12709" width="4.5" style="6" customWidth="1"/>
    <col min="12710" max="12733" width="5.5" style="6" customWidth="1"/>
    <col min="12734" max="12781" width="4.5" style="6" customWidth="1"/>
    <col min="12782" max="12960" width="9.1640625" style="6"/>
    <col min="12961" max="12963" width="6.5" style="6" customWidth="1"/>
    <col min="12964" max="12964" width="4.83203125" style="6" customWidth="1"/>
    <col min="12965" max="12965" width="4.5" style="6" customWidth="1"/>
    <col min="12966" max="12989" width="5.5" style="6" customWidth="1"/>
    <col min="12990" max="13037" width="4.5" style="6" customWidth="1"/>
    <col min="13038" max="13216" width="9.1640625" style="6"/>
    <col min="13217" max="13219" width="6.5" style="6" customWidth="1"/>
    <col min="13220" max="13220" width="4.83203125" style="6" customWidth="1"/>
    <col min="13221" max="13221" width="4.5" style="6" customWidth="1"/>
    <col min="13222" max="13245" width="5.5" style="6" customWidth="1"/>
    <col min="13246" max="13293" width="4.5" style="6" customWidth="1"/>
    <col min="13294" max="13472" width="9.1640625" style="6"/>
    <col min="13473" max="13475" width="6.5" style="6" customWidth="1"/>
    <col min="13476" max="13476" width="4.83203125" style="6" customWidth="1"/>
    <col min="13477" max="13477" width="4.5" style="6" customWidth="1"/>
    <col min="13478" max="13501" width="5.5" style="6" customWidth="1"/>
    <col min="13502" max="13549" width="4.5" style="6" customWidth="1"/>
    <col min="13550" max="13728" width="9.1640625" style="6"/>
    <col min="13729" max="13731" width="6.5" style="6" customWidth="1"/>
    <col min="13732" max="13732" width="4.83203125" style="6" customWidth="1"/>
    <col min="13733" max="13733" width="4.5" style="6" customWidth="1"/>
    <col min="13734" max="13757" width="5.5" style="6" customWidth="1"/>
    <col min="13758" max="13805" width="4.5" style="6" customWidth="1"/>
    <col min="13806" max="13984" width="9.1640625" style="6"/>
    <col min="13985" max="13987" width="6.5" style="6" customWidth="1"/>
    <col min="13988" max="13988" width="4.83203125" style="6" customWidth="1"/>
    <col min="13989" max="13989" width="4.5" style="6" customWidth="1"/>
    <col min="13990" max="14013" width="5.5" style="6" customWidth="1"/>
    <col min="14014" max="14061" width="4.5" style="6" customWidth="1"/>
    <col min="14062" max="14240" width="9.1640625" style="6"/>
    <col min="14241" max="14243" width="6.5" style="6" customWidth="1"/>
    <col min="14244" max="14244" width="4.83203125" style="6" customWidth="1"/>
    <col min="14245" max="14245" width="4.5" style="6" customWidth="1"/>
    <col min="14246" max="14269" width="5.5" style="6" customWidth="1"/>
    <col min="14270" max="14317" width="4.5" style="6" customWidth="1"/>
    <col min="14318" max="14496" width="9.1640625" style="6"/>
    <col min="14497" max="14499" width="6.5" style="6" customWidth="1"/>
    <col min="14500" max="14500" width="4.83203125" style="6" customWidth="1"/>
    <col min="14501" max="14501" width="4.5" style="6" customWidth="1"/>
    <col min="14502" max="14525" width="5.5" style="6" customWidth="1"/>
    <col min="14526" max="14573" width="4.5" style="6" customWidth="1"/>
    <col min="14574" max="14752" width="9.1640625" style="6"/>
    <col min="14753" max="14755" width="6.5" style="6" customWidth="1"/>
    <col min="14756" max="14756" width="4.83203125" style="6" customWidth="1"/>
    <col min="14757" max="14757" width="4.5" style="6" customWidth="1"/>
    <col min="14758" max="14781" width="5.5" style="6" customWidth="1"/>
    <col min="14782" max="14829" width="4.5" style="6" customWidth="1"/>
    <col min="14830" max="15008" width="9.1640625" style="6"/>
    <col min="15009" max="15011" width="6.5" style="6" customWidth="1"/>
    <col min="15012" max="15012" width="4.83203125" style="6" customWidth="1"/>
    <col min="15013" max="15013" width="4.5" style="6" customWidth="1"/>
    <col min="15014" max="15037" width="5.5" style="6" customWidth="1"/>
    <col min="15038" max="15085" width="4.5" style="6" customWidth="1"/>
    <col min="15086" max="15264" width="9.1640625" style="6"/>
    <col min="15265" max="15267" width="6.5" style="6" customWidth="1"/>
    <col min="15268" max="15268" width="4.83203125" style="6" customWidth="1"/>
    <col min="15269" max="15269" width="4.5" style="6" customWidth="1"/>
    <col min="15270" max="15293" width="5.5" style="6" customWidth="1"/>
    <col min="15294" max="15341" width="4.5" style="6" customWidth="1"/>
    <col min="15342" max="15520" width="9.1640625" style="6"/>
    <col min="15521" max="15523" width="6.5" style="6" customWidth="1"/>
    <col min="15524" max="15524" width="4.83203125" style="6" customWidth="1"/>
    <col min="15525" max="15525" width="4.5" style="6" customWidth="1"/>
    <col min="15526" max="15549" width="5.5" style="6" customWidth="1"/>
    <col min="15550" max="15597" width="4.5" style="6" customWidth="1"/>
    <col min="15598" max="15776" width="9.1640625" style="6"/>
    <col min="15777" max="15779" width="6.5" style="6" customWidth="1"/>
    <col min="15780" max="15780" width="4.83203125" style="6" customWidth="1"/>
    <col min="15781" max="15781" width="4.5" style="6" customWidth="1"/>
    <col min="15782" max="15805" width="5.5" style="6" customWidth="1"/>
    <col min="15806" max="15853" width="4.5" style="6" customWidth="1"/>
    <col min="15854" max="16032" width="9.1640625" style="6"/>
    <col min="16033" max="16035" width="6.5" style="6" customWidth="1"/>
    <col min="16036" max="16036" width="4.83203125" style="6" customWidth="1"/>
    <col min="16037" max="16037" width="4.5" style="6" customWidth="1"/>
    <col min="16038" max="16061" width="5.5" style="6" customWidth="1"/>
    <col min="16062" max="16109" width="4.5" style="6" customWidth="1"/>
    <col min="16110" max="16328" width="9.1640625" style="6"/>
    <col min="16329" max="16342" width="9.1640625" style="6" customWidth="1"/>
    <col min="16343" max="16384" width="9.1640625" style="6"/>
  </cols>
  <sheetData>
    <row r="1" spans="1:56" ht="66" x14ac:dyDescent="0.15">
      <c r="A1" s="2" t="s">
        <v>112</v>
      </c>
      <c r="B1" s="2" t="s">
        <v>113</v>
      </c>
      <c r="C1" s="2" t="s">
        <v>114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7</v>
      </c>
      <c r="I1" s="2" t="s">
        <v>4</v>
      </c>
      <c r="J1" s="2" t="s">
        <v>5</v>
      </c>
      <c r="K1" s="2" t="s">
        <v>6</v>
      </c>
      <c r="L1" s="2" t="s">
        <v>107</v>
      </c>
      <c r="M1" s="5" t="s">
        <v>108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16</v>
      </c>
      <c r="V1" s="5" t="s">
        <v>17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22</v>
      </c>
      <c r="AB1" s="5" t="s">
        <v>23</v>
      </c>
      <c r="AC1" s="5" t="s">
        <v>261</v>
      </c>
      <c r="AD1" s="5" t="s">
        <v>15</v>
      </c>
      <c r="AE1" s="5" t="s">
        <v>24</v>
      </c>
      <c r="AF1" s="2" t="s">
        <v>266</v>
      </c>
      <c r="AG1" s="2" t="s">
        <v>267</v>
      </c>
      <c r="AH1" s="2" t="s">
        <v>274</v>
      </c>
      <c r="AI1" s="2" t="s">
        <v>275</v>
      </c>
      <c r="AJ1" s="2" t="s">
        <v>276</v>
      </c>
      <c r="AK1" s="2" t="s">
        <v>277</v>
      </c>
      <c r="AL1" s="2" t="s">
        <v>278</v>
      </c>
      <c r="AM1" s="2" t="s">
        <v>279</v>
      </c>
      <c r="AN1" s="2" t="s">
        <v>280</v>
      </c>
      <c r="AO1" s="2" t="s">
        <v>281</v>
      </c>
      <c r="AP1" s="2" t="s">
        <v>282</v>
      </c>
      <c r="AQ1" s="2" t="s">
        <v>283</v>
      </c>
      <c r="AR1" s="2" t="s">
        <v>284</v>
      </c>
      <c r="AS1" s="2" t="s">
        <v>268</v>
      </c>
      <c r="AT1" s="2" t="s">
        <v>285</v>
      </c>
      <c r="AU1" s="5" t="s">
        <v>304</v>
      </c>
      <c r="AV1" s="5" t="s">
        <v>321</v>
      </c>
      <c r="AW1" s="5" t="s">
        <v>322</v>
      </c>
      <c r="AX1" s="5" t="s">
        <v>303</v>
      </c>
      <c r="AY1" s="2" t="s">
        <v>269</v>
      </c>
      <c r="AZ1" s="5" t="s">
        <v>270</v>
      </c>
      <c r="BA1" s="5" t="s">
        <v>271</v>
      </c>
      <c r="BB1" s="5" t="s">
        <v>310</v>
      </c>
      <c r="BC1" s="5" t="s">
        <v>311</v>
      </c>
      <c r="BD1" s="5" t="s">
        <v>312</v>
      </c>
    </row>
    <row r="2" spans="1:56" ht="15" x14ac:dyDescent="0.2">
      <c r="A2" s="1"/>
      <c r="B2" s="1"/>
      <c r="C2" s="1"/>
      <c r="D2" s="1" t="s">
        <v>115</v>
      </c>
      <c r="E2" s="1" t="s">
        <v>265</v>
      </c>
      <c r="F2" s="1" t="s">
        <v>265</v>
      </c>
      <c r="G2" s="1" t="s">
        <v>265</v>
      </c>
      <c r="H2" s="1" t="s">
        <v>265</v>
      </c>
      <c r="I2" s="1" t="s">
        <v>265</v>
      </c>
      <c r="J2" s="1" t="s">
        <v>265</v>
      </c>
      <c r="K2" s="1"/>
      <c r="L2" s="1"/>
      <c r="M2" s="1" t="s">
        <v>265</v>
      </c>
      <c r="N2" s="1" t="s">
        <v>265</v>
      </c>
      <c r="O2" s="1" t="s">
        <v>265</v>
      </c>
      <c r="P2" s="1" t="s">
        <v>265</v>
      </c>
      <c r="Q2" s="1" t="s">
        <v>265</v>
      </c>
      <c r="R2" s="1" t="s">
        <v>265</v>
      </c>
      <c r="S2" s="1" t="s">
        <v>265</v>
      </c>
      <c r="T2" s="1" t="s">
        <v>265</v>
      </c>
      <c r="U2" s="1" t="s">
        <v>265</v>
      </c>
      <c r="V2" s="1" t="s">
        <v>265</v>
      </c>
      <c r="W2" s="1" t="s">
        <v>265</v>
      </c>
      <c r="X2" s="1" t="s">
        <v>265</v>
      </c>
      <c r="Y2" s="1" t="s">
        <v>265</v>
      </c>
      <c r="Z2" s="1" t="s">
        <v>265</v>
      </c>
      <c r="AA2" s="1" t="s">
        <v>265</v>
      </c>
      <c r="AB2" s="1" t="s">
        <v>265</v>
      </c>
      <c r="AC2" s="1" t="s">
        <v>265</v>
      </c>
      <c r="AD2" s="1" t="s">
        <v>265</v>
      </c>
      <c r="AE2" s="8"/>
      <c r="AF2" s="2" t="s">
        <v>272</v>
      </c>
      <c r="AG2" s="2" t="s">
        <v>272</v>
      </c>
      <c r="AH2" s="2" t="s">
        <v>272</v>
      </c>
      <c r="AI2" s="2" t="s">
        <v>272</v>
      </c>
      <c r="AJ2" s="2" t="s">
        <v>272</v>
      </c>
      <c r="AK2" s="2" t="s">
        <v>272</v>
      </c>
      <c r="AL2" s="2" t="s">
        <v>272</v>
      </c>
      <c r="AM2" s="2" t="s">
        <v>272</v>
      </c>
      <c r="AN2" s="2" t="s">
        <v>272</v>
      </c>
      <c r="AO2" s="2" t="s">
        <v>272</v>
      </c>
      <c r="AP2" s="2" t="s">
        <v>272</v>
      </c>
      <c r="AQ2" s="2" t="s">
        <v>272</v>
      </c>
      <c r="AR2" s="2" t="s">
        <v>272</v>
      </c>
      <c r="AS2" s="2" t="s">
        <v>272</v>
      </c>
      <c r="AT2" s="2" t="s">
        <v>272</v>
      </c>
      <c r="AU2" s="2"/>
      <c r="AV2" s="2"/>
      <c r="AW2" s="2"/>
      <c r="AX2" s="2"/>
      <c r="AY2" s="2"/>
      <c r="AZ2" s="2" t="s">
        <v>273</v>
      </c>
      <c r="BA2" s="2" t="s">
        <v>273</v>
      </c>
      <c r="BB2" s="51"/>
      <c r="BC2" s="2" t="s">
        <v>273</v>
      </c>
      <c r="BD2" s="2" t="s">
        <v>273</v>
      </c>
    </row>
    <row r="3" spans="1:56" ht="13" x14ac:dyDescent="0.15">
      <c r="A3" s="4" t="s">
        <v>25</v>
      </c>
      <c r="B3" s="4" t="s">
        <v>26</v>
      </c>
      <c r="C3" s="9">
        <v>6250</v>
      </c>
      <c r="D3" s="9">
        <v>100</v>
      </c>
      <c r="E3" s="10">
        <v>65.374677002583979</v>
      </c>
      <c r="F3" s="10">
        <v>29.715762273901809</v>
      </c>
      <c r="G3" s="10">
        <v>4.6511627906976747</v>
      </c>
      <c r="H3" s="10">
        <v>0</v>
      </c>
      <c r="I3" s="10">
        <v>0</v>
      </c>
      <c r="J3" s="11">
        <v>0.2583979328165375</v>
      </c>
      <c r="K3" s="12">
        <f>SUM(E3:J3)</f>
        <v>100</v>
      </c>
      <c r="L3" s="22" t="s">
        <v>116</v>
      </c>
      <c r="M3" s="8">
        <v>1.2136522640390557</v>
      </c>
      <c r="N3" s="7">
        <v>28.365384615384613</v>
      </c>
      <c r="O3" s="7">
        <v>1.4423076923076923</v>
      </c>
      <c r="P3" s="7">
        <v>0.96153846153846156</v>
      </c>
      <c r="Q3" s="7">
        <v>2.4038461538461542</v>
      </c>
      <c r="R3" s="7">
        <v>0</v>
      </c>
      <c r="S3" s="7">
        <v>0</v>
      </c>
      <c r="T3" s="8">
        <v>0.48076923076923078</v>
      </c>
      <c r="U3" s="7">
        <v>40.384615384615387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25.96153846153846</v>
      </c>
      <c r="AB3" s="7">
        <v>0</v>
      </c>
      <c r="AC3" s="7">
        <v>0</v>
      </c>
      <c r="AD3" s="7">
        <v>0</v>
      </c>
      <c r="AE3" s="12">
        <f>SUM(N3:AD3)</f>
        <v>100</v>
      </c>
      <c r="AF3" s="7">
        <v>691.71052588909129</v>
      </c>
      <c r="AG3" s="8">
        <v>16.501335267456845</v>
      </c>
      <c r="AH3" s="8">
        <v>12.909954938958199</v>
      </c>
      <c r="AI3" s="8">
        <v>24.106541041090225</v>
      </c>
      <c r="AJ3" s="8">
        <v>2.3189411459149616</v>
      </c>
      <c r="AK3" s="8">
        <v>7.6505158954796686</v>
      </c>
      <c r="AL3" s="8">
        <v>1.3405219773523844</v>
      </c>
      <c r="AM3" s="8">
        <v>0.31834929663237804</v>
      </c>
      <c r="AN3" s="8">
        <v>1.0324295287680447</v>
      </c>
      <c r="AO3" s="21">
        <v>0.13430823234476408</v>
      </c>
      <c r="AP3" s="8">
        <v>0.73722029122144328</v>
      </c>
      <c r="AQ3" s="21">
        <v>0.14804947186255754</v>
      </c>
      <c r="AR3" s="8">
        <v>0.44939686383051242</v>
      </c>
      <c r="AS3" s="8">
        <v>0.63839059974433132</v>
      </c>
      <c r="AT3" s="21">
        <v>0.10205796773876269</v>
      </c>
      <c r="AU3" s="8">
        <f t="shared" ref="AU3:AU15" si="0">AF3/AG3</f>
        <v>41.918457790094727</v>
      </c>
      <c r="AV3" s="48">
        <f t="shared" ref="AV3:AV15" si="1">AT3/AG3</f>
        <v>6.1848308688107556E-3</v>
      </c>
      <c r="AW3" s="21">
        <v>1.3189125334933627</v>
      </c>
      <c r="AX3" s="21">
        <v>0.6883562017871635</v>
      </c>
      <c r="AY3" s="8">
        <v>-40.997756450142916</v>
      </c>
      <c r="AZ3" s="7">
        <v>3529.1997445712523</v>
      </c>
      <c r="BA3" s="7">
        <v>3666.9942781638097</v>
      </c>
      <c r="BB3" s="8">
        <v>-66.533183980018734</v>
      </c>
      <c r="BC3" s="50">
        <v>2994.4516352355577</v>
      </c>
      <c r="BD3" s="50">
        <v>3230.4122779705103</v>
      </c>
    </row>
    <row r="4" spans="1:56" ht="13" x14ac:dyDescent="0.15">
      <c r="A4" s="4" t="s">
        <v>28</v>
      </c>
      <c r="B4" s="4" t="s">
        <v>28</v>
      </c>
      <c r="C4" s="9">
        <v>6254</v>
      </c>
      <c r="D4" s="9">
        <v>221</v>
      </c>
      <c r="E4" s="10">
        <v>64.705882352941174</v>
      </c>
      <c r="F4" s="10">
        <v>25.668449197860966</v>
      </c>
      <c r="G4" s="10">
        <v>6.9518716577540109</v>
      </c>
      <c r="H4" s="11">
        <v>0.26737967914438499</v>
      </c>
      <c r="I4" s="11">
        <v>0.26737967914438499</v>
      </c>
      <c r="J4" s="10">
        <v>2.1390374331550799</v>
      </c>
      <c r="K4" s="12">
        <f t="shared" ref="K4:K39" si="2">SUM(E4:J4)</f>
        <v>100</v>
      </c>
      <c r="L4" s="22" t="s">
        <v>116</v>
      </c>
      <c r="M4" s="8">
        <v>1.1542795247103541</v>
      </c>
      <c r="N4" s="7">
        <v>30.097087378640776</v>
      </c>
      <c r="O4" s="7">
        <v>0.97087378640776689</v>
      </c>
      <c r="P4" s="7">
        <v>1.4563106796116505</v>
      </c>
      <c r="Q4" s="7">
        <v>3.8834951456310676</v>
      </c>
      <c r="R4" s="7">
        <v>0</v>
      </c>
      <c r="S4" s="7">
        <v>0</v>
      </c>
      <c r="T4" s="7">
        <v>0</v>
      </c>
      <c r="U4" s="7">
        <v>29.611650485436893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26.213592233009706</v>
      </c>
      <c r="AB4" s="7">
        <v>1.9417475728155338</v>
      </c>
      <c r="AC4" s="7">
        <v>5.8252427184466011</v>
      </c>
      <c r="AD4" s="7">
        <v>0</v>
      </c>
      <c r="AE4" s="12">
        <f t="shared" ref="AE4:AE39" si="3">SUM(N4:AD4)</f>
        <v>99.999999999999986</v>
      </c>
      <c r="AF4" s="7">
        <v>1428.3038275264851</v>
      </c>
      <c r="AG4" s="8">
        <v>35.723769963794879</v>
      </c>
      <c r="AH4" s="8">
        <v>14.429891489725435</v>
      </c>
      <c r="AI4" s="8">
        <v>24.440959442055362</v>
      </c>
      <c r="AJ4" s="8">
        <v>2.5096423924489941</v>
      </c>
      <c r="AK4" s="8">
        <v>8.2871344744975204</v>
      </c>
      <c r="AL4" s="8">
        <v>1.4287012884751662</v>
      </c>
      <c r="AM4" s="8">
        <v>0.32823136489936156</v>
      </c>
      <c r="AN4" s="8">
        <v>1.1816767891133058</v>
      </c>
      <c r="AO4" s="21">
        <v>0.17380608750715876</v>
      </c>
      <c r="AP4" s="8">
        <v>1.0791804181390905</v>
      </c>
      <c r="AQ4" s="21">
        <v>0.23957657170922769</v>
      </c>
      <c r="AR4" s="8">
        <v>0.8085034253388611</v>
      </c>
      <c r="AS4" s="8">
        <v>1.3224630985567367</v>
      </c>
      <c r="AT4" s="21">
        <v>0.2285077677568626</v>
      </c>
      <c r="AU4" s="8">
        <f t="shared" si="0"/>
        <v>39.981889620665292</v>
      </c>
      <c r="AV4" s="48">
        <f t="shared" si="1"/>
        <v>6.3965188441323338E-3</v>
      </c>
      <c r="AW4" s="21">
        <v>0.7287141521296715</v>
      </c>
      <c r="AX4" s="21">
        <v>0.53771683534096504</v>
      </c>
      <c r="AY4" s="8">
        <v>-29.722735932521395</v>
      </c>
      <c r="AZ4" s="7">
        <v>2519.3617966889619</v>
      </c>
      <c r="BA4" s="7">
        <v>2796.6827465822494</v>
      </c>
      <c r="BB4" s="8">
        <v>-49.116590787576797</v>
      </c>
      <c r="BC4" s="50">
        <v>2228.6217576503909</v>
      </c>
      <c r="BD4" s="50">
        <v>2582.556875129455</v>
      </c>
    </row>
    <row r="5" spans="1:56" ht="13" x14ac:dyDescent="0.15">
      <c r="A5" s="4" t="s">
        <v>30</v>
      </c>
      <c r="B5" s="4" t="s">
        <v>31</v>
      </c>
      <c r="C5" s="9">
        <v>6253</v>
      </c>
      <c r="D5" s="9">
        <v>110</v>
      </c>
      <c r="E5" s="10">
        <v>72.135416666666657</v>
      </c>
      <c r="F5" s="10">
        <v>15.364583333333334</v>
      </c>
      <c r="G5" s="10">
        <v>10.677083333333332</v>
      </c>
      <c r="H5" s="10">
        <v>0</v>
      </c>
      <c r="I5" s="11">
        <v>0.26041666666666663</v>
      </c>
      <c r="J5" s="10">
        <v>1.5625</v>
      </c>
      <c r="K5" s="12">
        <f t="shared" si="2"/>
        <v>99.999999999999986</v>
      </c>
      <c r="L5" s="22" t="s">
        <v>117</v>
      </c>
      <c r="M5" s="8">
        <v>1.126544647907102</v>
      </c>
      <c r="N5" s="7">
        <v>10.42654028436019</v>
      </c>
      <c r="O5" s="7">
        <v>0.94786729857819907</v>
      </c>
      <c r="P5" s="7">
        <v>0</v>
      </c>
      <c r="Q5" s="7">
        <v>1.8957345971563981</v>
      </c>
      <c r="R5" s="7">
        <v>0</v>
      </c>
      <c r="S5" s="7">
        <v>0</v>
      </c>
      <c r="T5" s="8">
        <v>0.47393364928909953</v>
      </c>
      <c r="U5" s="7">
        <v>36.018957345971565</v>
      </c>
      <c r="V5" s="7">
        <v>0</v>
      </c>
      <c r="W5" s="7">
        <v>0.94786729857819907</v>
      </c>
      <c r="X5" s="7">
        <v>0.94786729857819907</v>
      </c>
      <c r="Y5" s="8">
        <v>0.47393364928909953</v>
      </c>
      <c r="Z5" s="7">
        <v>0.94786729857819907</v>
      </c>
      <c r="AA5" s="7">
        <v>45.971563981042657</v>
      </c>
      <c r="AB5" s="7">
        <v>0.94786729857819907</v>
      </c>
      <c r="AC5" s="7">
        <v>0</v>
      </c>
      <c r="AD5" s="7">
        <v>0</v>
      </c>
      <c r="AE5" s="12">
        <f t="shared" si="3"/>
        <v>100.00000000000001</v>
      </c>
      <c r="AF5" s="7">
        <v>345.6786088428662</v>
      </c>
      <c r="AG5" s="8">
        <v>9.0916500081546658</v>
      </c>
      <c r="AH5" s="8">
        <v>7.3005358525741242</v>
      </c>
      <c r="AI5" s="8">
        <v>12.357246965313015</v>
      </c>
      <c r="AJ5" s="8">
        <v>1.2484884282290498</v>
      </c>
      <c r="AK5" s="8">
        <v>4.1566648468835119</v>
      </c>
      <c r="AL5" s="8">
        <v>0.85805236396752904</v>
      </c>
      <c r="AM5" s="8">
        <v>0.22312067747920875</v>
      </c>
      <c r="AN5" s="8">
        <v>1.2322616416370664</v>
      </c>
      <c r="AO5" s="21">
        <v>0.26226464109126746</v>
      </c>
      <c r="AP5" s="8">
        <v>1.9466825996260917</v>
      </c>
      <c r="AQ5" s="21">
        <v>0.47172059421774176</v>
      </c>
      <c r="AR5" s="8">
        <v>1.5551971416286823</v>
      </c>
      <c r="AS5" s="8">
        <v>1.7533162225682599</v>
      </c>
      <c r="AT5" s="21">
        <v>0.26873779422078148</v>
      </c>
      <c r="AU5" s="8">
        <f t="shared" si="0"/>
        <v>38.021548182432582</v>
      </c>
      <c r="AV5" s="48">
        <f t="shared" si="1"/>
        <v>2.9558748299784943E-2</v>
      </c>
      <c r="AW5" s="21">
        <v>0.57317170102457549</v>
      </c>
      <c r="AX5" s="21">
        <v>0.79857817410245069</v>
      </c>
      <c r="AY5" s="8">
        <v>-29.315106413154712</v>
      </c>
      <c r="AZ5" s="7">
        <v>3196.7385491231162</v>
      </c>
      <c r="BA5" s="7">
        <v>3422.4870749985516</v>
      </c>
      <c r="BB5" s="8">
        <v>-52.114746763283208</v>
      </c>
      <c r="BC5" s="50">
        <v>2619.5270439929191</v>
      </c>
      <c r="BD5" s="50">
        <v>2940.5672377556025</v>
      </c>
    </row>
    <row r="6" spans="1:56" ht="13" x14ac:dyDescent="0.15">
      <c r="A6" s="4" t="s">
        <v>25</v>
      </c>
      <c r="B6" s="4" t="s">
        <v>33</v>
      </c>
      <c r="C6" s="9">
        <v>6255</v>
      </c>
      <c r="D6" s="9">
        <v>150</v>
      </c>
      <c r="E6" s="10">
        <v>81.347150259067362</v>
      </c>
      <c r="F6" s="10">
        <v>10.880829015544041</v>
      </c>
      <c r="G6" s="10">
        <v>5.6994818652849739</v>
      </c>
      <c r="H6" s="11">
        <v>0.2590673575129534</v>
      </c>
      <c r="I6" s="11">
        <v>0.5181347150259068</v>
      </c>
      <c r="J6" s="10">
        <v>1.2953367875647668</v>
      </c>
      <c r="K6" s="12">
        <f t="shared" si="2"/>
        <v>100</v>
      </c>
      <c r="L6" s="22" t="s">
        <v>117</v>
      </c>
      <c r="M6" s="8">
        <v>0.75169158708472239</v>
      </c>
      <c r="N6" s="7">
        <v>21.674876847290641</v>
      </c>
      <c r="O6" s="7">
        <v>7.389162561576355</v>
      </c>
      <c r="P6" s="7">
        <v>1.4778325123152709</v>
      </c>
      <c r="Q6" s="7">
        <v>3.9408866995073892</v>
      </c>
      <c r="R6" s="7">
        <v>0</v>
      </c>
      <c r="S6" s="7">
        <v>0</v>
      </c>
      <c r="T6" s="8">
        <v>0.49261083743842365</v>
      </c>
      <c r="U6" s="7">
        <v>13.300492610837438</v>
      </c>
      <c r="V6" s="7">
        <v>0</v>
      </c>
      <c r="W6" s="7">
        <v>1.9704433497536946</v>
      </c>
      <c r="X6" s="8">
        <v>0.49261083743842365</v>
      </c>
      <c r="Y6" s="7">
        <v>0.98522167487684731</v>
      </c>
      <c r="Z6" s="7">
        <v>0</v>
      </c>
      <c r="AA6" s="7">
        <v>46.305418719211822</v>
      </c>
      <c r="AB6" s="7">
        <v>0</v>
      </c>
      <c r="AC6" s="7">
        <v>1.9704433497536946</v>
      </c>
      <c r="AD6" s="7">
        <v>0</v>
      </c>
      <c r="AE6" s="12">
        <f t="shared" si="3"/>
        <v>100.00000000000001</v>
      </c>
      <c r="AF6" s="7">
        <v>800.99515232764418</v>
      </c>
      <c r="AG6" s="8">
        <v>20.511662513083451</v>
      </c>
      <c r="AH6" s="8">
        <v>17.97870515910294</v>
      </c>
      <c r="AI6" s="8">
        <v>33.366229314408614</v>
      </c>
      <c r="AJ6" s="8">
        <v>3.5127156733047302</v>
      </c>
      <c r="AK6" s="8">
        <v>11.829682293816703</v>
      </c>
      <c r="AL6" s="8">
        <v>2.0886545501510048</v>
      </c>
      <c r="AM6" s="8">
        <v>0.37415133275966461</v>
      </c>
      <c r="AN6" s="8">
        <v>1.5575300683036444</v>
      </c>
      <c r="AO6" s="21">
        <v>0.21675725427159956</v>
      </c>
      <c r="AP6" s="8">
        <v>1.1758260576426851</v>
      </c>
      <c r="AQ6" s="21">
        <v>0.21907384214922218</v>
      </c>
      <c r="AR6" s="8">
        <v>0.65299608689626443</v>
      </c>
      <c r="AS6" s="8">
        <v>0.84689045015636755</v>
      </c>
      <c r="AT6" s="21">
        <v>0.13073031947969135</v>
      </c>
      <c r="AU6" s="8">
        <f t="shared" si="0"/>
        <v>39.050718186140493</v>
      </c>
      <c r="AV6" s="48">
        <f t="shared" si="1"/>
        <v>6.3734628724660645E-3</v>
      </c>
      <c r="AW6" s="21">
        <v>1.4998618726260433</v>
      </c>
      <c r="AX6" s="21">
        <v>0.76781420038418235</v>
      </c>
      <c r="AY6" s="8">
        <v>-36.218503842343488</v>
      </c>
      <c r="AZ6" s="7">
        <v>3150.0521383850651</v>
      </c>
      <c r="BA6" s="7">
        <v>3343.3234133507472</v>
      </c>
      <c r="BB6" s="8">
        <v>-58.8761687096695</v>
      </c>
      <c r="BC6" s="50">
        <v>2660.3609111933947</v>
      </c>
      <c r="BD6" s="50">
        <v>2947.6917436991703</v>
      </c>
    </row>
    <row r="7" spans="1:56" ht="13" x14ac:dyDescent="0.15">
      <c r="A7" s="4" t="s">
        <v>35</v>
      </c>
      <c r="B7" s="4" t="s">
        <v>36</v>
      </c>
      <c r="C7" s="9">
        <v>6257</v>
      </c>
      <c r="D7" s="9">
        <v>405</v>
      </c>
      <c r="E7" s="10">
        <v>82.208588957055213</v>
      </c>
      <c r="F7" s="10">
        <v>11.963190184049081</v>
      </c>
      <c r="G7" s="10">
        <v>4.294478527607362</v>
      </c>
      <c r="H7" s="10">
        <v>0</v>
      </c>
      <c r="I7" s="11">
        <v>0.30674846625766872</v>
      </c>
      <c r="J7" s="10">
        <v>1.2269938650306749</v>
      </c>
      <c r="K7" s="12">
        <f t="shared" si="2"/>
        <v>100.00000000000001</v>
      </c>
      <c r="L7" s="22" t="s">
        <v>118</v>
      </c>
      <c r="M7" s="8">
        <v>2.0254290314490389</v>
      </c>
      <c r="N7" s="7">
        <v>13.106796116504855</v>
      </c>
      <c r="O7" s="7">
        <v>7.2815533980582527</v>
      </c>
      <c r="P7" s="7">
        <v>0.97087378640776689</v>
      </c>
      <c r="Q7" s="7">
        <v>1.4563106796116505</v>
      </c>
      <c r="R7" s="7">
        <v>0</v>
      </c>
      <c r="S7" s="7">
        <v>0</v>
      </c>
      <c r="T7" s="7">
        <v>0.97087378640776689</v>
      </c>
      <c r="U7" s="7">
        <v>25.242718446601945</v>
      </c>
      <c r="V7" s="7">
        <v>0</v>
      </c>
      <c r="W7" s="7">
        <v>2.4271844660194173</v>
      </c>
      <c r="X7" s="7">
        <v>1.9417475728155338</v>
      </c>
      <c r="Y7" s="7">
        <v>0</v>
      </c>
      <c r="Z7" s="7">
        <v>0</v>
      </c>
      <c r="AA7" s="7">
        <v>46.601941747572823</v>
      </c>
      <c r="AB7" s="7">
        <v>0</v>
      </c>
      <c r="AC7" s="7">
        <v>0</v>
      </c>
      <c r="AD7" s="7">
        <v>0</v>
      </c>
      <c r="AE7" s="12">
        <f t="shared" si="3"/>
        <v>100.00000000000001</v>
      </c>
      <c r="AF7" s="7">
        <v>528.70098322715126</v>
      </c>
      <c r="AG7" s="8">
        <v>12.476222033239894</v>
      </c>
      <c r="AH7" s="8">
        <v>12.309978258172313</v>
      </c>
      <c r="AI7" s="8">
        <v>26.491106655894676</v>
      </c>
      <c r="AJ7" s="8">
        <v>2.2449587318474618</v>
      </c>
      <c r="AK7" s="8">
        <v>7.4817328682909157</v>
      </c>
      <c r="AL7" s="8">
        <v>1.2860764908761082</v>
      </c>
      <c r="AM7" s="8">
        <v>0.29200436487952702</v>
      </c>
      <c r="AN7" s="8">
        <v>0.9920590967989118</v>
      </c>
      <c r="AO7" s="21">
        <v>0.14515912300811451</v>
      </c>
      <c r="AP7" s="8">
        <v>0.86107676966350866</v>
      </c>
      <c r="AQ7" s="21">
        <v>0.17707436917255984</v>
      </c>
      <c r="AR7" s="8">
        <v>0.55892892623175527</v>
      </c>
      <c r="AS7" s="8">
        <v>0.74399188538506855</v>
      </c>
      <c r="AT7" s="21">
        <v>0.12082719051435795</v>
      </c>
      <c r="AU7" s="8">
        <f t="shared" si="0"/>
        <v>42.376689178707672</v>
      </c>
      <c r="AV7" s="48">
        <f t="shared" si="1"/>
        <v>9.6845976444185546E-3</v>
      </c>
      <c r="AW7" s="21">
        <v>1.0874552801967396</v>
      </c>
      <c r="AX7" s="21">
        <v>0.70644825229951302</v>
      </c>
      <c r="AY7" s="8">
        <v>-29.37696382391497</v>
      </c>
      <c r="AZ7" s="7">
        <v>2482.1007446132076</v>
      </c>
      <c r="BA7" s="7">
        <v>2763.8606251022884</v>
      </c>
      <c r="BB7" s="8">
        <v>-47.177135298662741</v>
      </c>
      <c r="BC7" s="50">
        <v>2172.7764471164687</v>
      </c>
      <c r="BD7" s="50">
        <v>2539.8019625533748</v>
      </c>
    </row>
    <row r="8" spans="1:56" ht="13" x14ac:dyDescent="0.15">
      <c r="A8" s="4" t="s">
        <v>25</v>
      </c>
      <c r="B8" s="4" t="s">
        <v>38</v>
      </c>
      <c r="C8" s="9">
        <v>6258</v>
      </c>
      <c r="D8" s="9">
        <v>480</v>
      </c>
      <c r="E8" s="10">
        <v>91.64490861618799</v>
      </c>
      <c r="F8" s="10">
        <v>3.9164490861618799</v>
      </c>
      <c r="G8" s="10">
        <v>2.8720626631853787</v>
      </c>
      <c r="H8" s="10">
        <v>0</v>
      </c>
      <c r="I8" s="11">
        <v>0.26109660574412535</v>
      </c>
      <c r="J8" s="10">
        <v>1.3054830287206265</v>
      </c>
      <c r="K8" s="12">
        <f t="shared" si="2"/>
        <v>100</v>
      </c>
      <c r="L8" s="22" t="s">
        <v>119</v>
      </c>
      <c r="M8" s="8">
        <v>0.22546854325869595</v>
      </c>
      <c r="N8" s="7">
        <v>23.963133640552993</v>
      </c>
      <c r="O8" s="7">
        <v>13.364055299539171</v>
      </c>
      <c r="P8" s="7">
        <v>2.7649769585253456</v>
      </c>
      <c r="Q8" s="7">
        <v>5.5299539170506913</v>
      </c>
      <c r="R8" s="7">
        <v>0</v>
      </c>
      <c r="S8" s="7">
        <v>0</v>
      </c>
      <c r="T8" s="8">
        <v>0.46082949308755761</v>
      </c>
      <c r="U8" s="7">
        <v>15.668202764976957</v>
      </c>
      <c r="V8" s="7">
        <v>0</v>
      </c>
      <c r="W8" s="7">
        <v>7.3732718894009217</v>
      </c>
      <c r="X8" s="7">
        <v>0</v>
      </c>
      <c r="Y8" s="7">
        <v>2.3041474654377883</v>
      </c>
      <c r="Z8" s="7">
        <v>0</v>
      </c>
      <c r="AA8" s="7">
        <v>22.58064516129032</v>
      </c>
      <c r="AB8" s="7">
        <v>3.225806451612903</v>
      </c>
      <c r="AC8" s="7">
        <v>2.3041474654377883</v>
      </c>
      <c r="AD8" s="8">
        <v>0.46082949308755761</v>
      </c>
      <c r="AE8" s="12">
        <f t="shared" si="3"/>
        <v>100</v>
      </c>
      <c r="AF8" s="7">
        <v>95.237335454461899</v>
      </c>
      <c r="AG8" s="8">
        <v>1.9629761181393184</v>
      </c>
      <c r="AH8" s="8">
        <v>4.066670459288078</v>
      </c>
      <c r="AI8" s="8">
        <v>8.5058260878779848</v>
      </c>
      <c r="AJ8" s="8">
        <v>0.85509603201917272</v>
      </c>
      <c r="AK8" s="8">
        <v>2.9498546746784964</v>
      </c>
      <c r="AL8" s="8">
        <v>0.56413414923921645</v>
      </c>
      <c r="AM8" s="8">
        <v>0.13780949499045017</v>
      </c>
      <c r="AN8" s="8">
        <v>0.50571588797567757</v>
      </c>
      <c r="AO8" s="21">
        <v>6.9759455559421826E-2</v>
      </c>
      <c r="AP8" s="8">
        <v>0.40130886081805295</v>
      </c>
      <c r="AQ8" s="21">
        <v>7.7695528254805829E-2</v>
      </c>
      <c r="AR8" s="8">
        <v>0.22153020280973396</v>
      </c>
      <c r="AS8" s="8">
        <v>0.25769459382033111</v>
      </c>
      <c r="AT8" s="21">
        <v>4.0348232588737834E-2</v>
      </c>
      <c r="AU8" s="8">
        <f t="shared" si="0"/>
        <v>48.51680801126416</v>
      </c>
      <c r="AV8" s="48">
        <f t="shared" si="1"/>
        <v>2.0554622247255582E-2</v>
      </c>
      <c r="AW8" s="21">
        <v>1.6004545731843418</v>
      </c>
      <c r="AX8" s="21">
        <v>0.8949186664009029</v>
      </c>
      <c r="AY8" s="8">
        <v>-23.386162176326497</v>
      </c>
      <c r="AZ8" s="7">
        <v>2265.4292816683278</v>
      </c>
      <c r="BA8" s="7">
        <v>2615.9763442915364</v>
      </c>
      <c r="BB8" s="8">
        <v>-53.848577206829788</v>
      </c>
      <c r="BC8" s="50">
        <v>2594.4925808540479</v>
      </c>
      <c r="BD8" s="50">
        <v>2908.3539747545624</v>
      </c>
    </row>
    <row r="9" spans="1:56" ht="13" x14ac:dyDescent="0.15">
      <c r="A9" s="4" t="s">
        <v>25</v>
      </c>
      <c r="B9" s="4" t="s">
        <v>40</v>
      </c>
      <c r="C9" s="9">
        <v>6259</v>
      </c>
      <c r="D9" s="9">
        <v>500</v>
      </c>
      <c r="E9" s="10">
        <v>91.623036649214669</v>
      </c>
      <c r="F9" s="10">
        <v>7.3298429319371721</v>
      </c>
      <c r="G9" s="11">
        <v>0.78534031413612559</v>
      </c>
      <c r="H9" s="11">
        <v>0.26178010471204188</v>
      </c>
      <c r="I9" s="10">
        <v>0</v>
      </c>
      <c r="J9" s="10">
        <v>0</v>
      </c>
      <c r="K9" s="12">
        <f t="shared" si="2"/>
        <v>100.00000000000001</v>
      </c>
      <c r="L9" s="22" t="s">
        <v>119</v>
      </c>
      <c r="M9" s="8">
        <v>8.373637969087433E-2</v>
      </c>
      <c r="N9" s="7">
        <v>13.559322033898304</v>
      </c>
      <c r="O9" s="7">
        <v>13.559322033898304</v>
      </c>
      <c r="P9" s="7">
        <v>0</v>
      </c>
      <c r="Q9" s="7">
        <v>1.6949152542372881</v>
      </c>
      <c r="R9" s="7">
        <v>0</v>
      </c>
      <c r="S9" s="7">
        <v>0</v>
      </c>
      <c r="T9" s="7">
        <v>0</v>
      </c>
      <c r="U9" s="7">
        <v>8.4745762711864412</v>
      </c>
      <c r="V9" s="7">
        <v>0</v>
      </c>
      <c r="W9" s="7">
        <v>8.4745762711864394</v>
      </c>
      <c r="X9" s="7">
        <v>6.7796610169491522</v>
      </c>
      <c r="Y9" s="7">
        <v>0</v>
      </c>
      <c r="Z9" s="7">
        <v>3.3898305084745761</v>
      </c>
      <c r="AA9" s="7">
        <v>33.898305084745758</v>
      </c>
      <c r="AB9" s="7">
        <v>3.3898305084745761</v>
      </c>
      <c r="AC9" s="7">
        <v>5.0847457627118651</v>
      </c>
      <c r="AD9" s="7">
        <v>1.6949152542372881</v>
      </c>
      <c r="AE9" s="12">
        <f t="shared" si="3"/>
        <v>99.999999999999986</v>
      </c>
      <c r="AF9" s="7">
        <v>77.036193811944599</v>
      </c>
      <c r="AG9" s="8">
        <v>1.6365054763515241</v>
      </c>
      <c r="AH9" s="8">
        <v>5.9254129188718654</v>
      </c>
      <c r="AI9" s="8">
        <v>14.959020627706851</v>
      </c>
      <c r="AJ9" s="8">
        <v>1.4363902810604989</v>
      </c>
      <c r="AK9" s="8">
        <v>5.0429408623479368</v>
      </c>
      <c r="AL9" s="8">
        <v>0.92890889676365451</v>
      </c>
      <c r="AM9" s="8">
        <v>0.20845334602415788</v>
      </c>
      <c r="AN9" s="8">
        <v>0.7319166521077618</v>
      </c>
      <c r="AO9" s="21">
        <v>0.10341395213445262</v>
      </c>
      <c r="AP9" s="8">
        <v>0.58371603497489954</v>
      </c>
      <c r="AQ9" s="21">
        <v>0.109221141484316</v>
      </c>
      <c r="AR9" s="8">
        <v>0.30934486368127662</v>
      </c>
      <c r="AS9" s="8">
        <v>0.31028368300573672</v>
      </c>
      <c r="AT9" s="21">
        <v>4.5827353971027704E-2</v>
      </c>
      <c r="AU9" s="8">
        <f t="shared" si="0"/>
        <v>47.073593657438572</v>
      </c>
      <c r="AV9" s="48">
        <f t="shared" si="1"/>
        <v>2.8003177889264767E-2</v>
      </c>
      <c r="AW9" s="21">
        <v>1.9237328078803348</v>
      </c>
      <c r="AX9" s="21">
        <v>1.0448179467545362</v>
      </c>
      <c r="AY9" s="8">
        <v>-21.83545904459794</v>
      </c>
      <c r="AZ9" s="7">
        <v>2010.3678327217353</v>
      </c>
      <c r="BA9" s="7">
        <v>2384.4652112036656</v>
      </c>
      <c r="BB9" s="8">
        <v>-49.14149524746891</v>
      </c>
      <c r="BC9" s="50">
        <v>2455.4470973092189</v>
      </c>
      <c r="BD9" s="50">
        <v>2801.9325971260587</v>
      </c>
    </row>
    <row r="10" spans="1:56" ht="13" x14ac:dyDescent="0.15">
      <c r="A10" s="4" t="s">
        <v>25</v>
      </c>
      <c r="B10" s="4" t="s">
        <v>42</v>
      </c>
      <c r="C10" s="9">
        <v>6260</v>
      </c>
      <c r="D10" s="9">
        <v>130</v>
      </c>
      <c r="E10" s="10">
        <v>93.654822335025372</v>
      </c>
      <c r="F10" s="10">
        <v>3.8071065989847721</v>
      </c>
      <c r="G10" s="11">
        <v>0.76142131979695438</v>
      </c>
      <c r="H10" s="11">
        <v>0.50761421319796951</v>
      </c>
      <c r="I10" s="10">
        <v>0</v>
      </c>
      <c r="J10" s="10">
        <v>1.2690355329949239</v>
      </c>
      <c r="K10" s="12">
        <f t="shared" si="2"/>
        <v>99.999999999999986</v>
      </c>
      <c r="L10" s="22" t="s">
        <v>119</v>
      </c>
      <c r="M10" s="8">
        <v>0.58135460943211503</v>
      </c>
      <c r="N10" s="7">
        <v>47.435897435897431</v>
      </c>
      <c r="O10" s="7">
        <v>11.538461538461538</v>
      </c>
      <c r="P10" s="7">
        <v>7.6923076923076925</v>
      </c>
      <c r="Q10" s="7">
        <v>2.9914529914529915</v>
      </c>
      <c r="R10" s="8">
        <v>0.42735042735042739</v>
      </c>
      <c r="S10" s="7">
        <v>0</v>
      </c>
      <c r="T10" s="7">
        <v>1.2820512820512819</v>
      </c>
      <c r="U10" s="7">
        <v>4.700854700854701</v>
      </c>
      <c r="V10" s="7">
        <v>0</v>
      </c>
      <c r="W10" s="7">
        <v>6.8376068376068382</v>
      </c>
      <c r="X10" s="7">
        <v>0.85470085470085477</v>
      </c>
      <c r="Y10" s="8">
        <v>0.42735042735042739</v>
      </c>
      <c r="Z10" s="7">
        <v>2.1367521367521372</v>
      </c>
      <c r="AA10" s="7">
        <v>13.247863247863247</v>
      </c>
      <c r="AB10" s="7">
        <v>0</v>
      </c>
      <c r="AC10" s="7">
        <v>0</v>
      </c>
      <c r="AD10" s="8">
        <v>0.42735042735042739</v>
      </c>
      <c r="AE10" s="12">
        <f t="shared" si="3"/>
        <v>100.00000000000001</v>
      </c>
      <c r="AF10" s="7">
        <v>845.68080129436521</v>
      </c>
      <c r="AG10" s="8">
        <v>21.762436888114326</v>
      </c>
      <c r="AH10" s="8">
        <v>9.8165666400942495</v>
      </c>
      <c r="AI10" s="8">
        <v>18.5347065499497</v>
      </c>
      <c r="AJ10" s="8">
        <v>1.8124438889145318</v>
      </c>
      <c r="AK10" s="8">
        <v>5.8858182314452305</v>
      </c>
      <c r="AL10" s="8">
        <v>0.99529959993651784</v>
      </c>
      <c r="AM10" s="8">
        <v>0.18515232481670915</v>
      </c>
      <c r="AN10" s="8">
        <v>0.86110498696569349</v>
      </c>
      <c r="AO10" s="21">
        <v>0.13919944926890743</v>
      </c>
      <c r="AP10" s="8">
        <v>0.88112229788251362</v>
      </c>
      <c r="AQ10" s="21">
        <v>0.18412632026531772</v>
      </c>
      <c r="AR10" s="8">
        <v>0.617061449218267</v>
      </c>
      <c r="AS10" s="8">
        <v>0.89733678729686805</v>
      </c>
      <c r="AT10" s="21">
        <v>0.14293690853704538</v>
      </c>
      <c r="AU10" s="8">
        <f t="shared" si="0"/>
        <v>38.859655545112155</v>
      </c>
      <c r="AV10" s="48">
        <f t="shared" si="1"/>
        <v>6.5680562003196967E-3</v>
      </c>
      <c r="AW10" s="21">
        <v>0.78260513517458663</v>
      </c>
      <c r="AX10" s="21">
        <v>0.60905042696849188</v>
      </c>
      <c r="AY10" s="8">
        <v>-31.204423081224732</v>
      </c>
      <c r="AZ10" s="7">
        <v>2588.0523201533206</v>
      </c>
      <c r="BA10" s="7">
        <v>2850.7908572465471</v>
      </c>
      <c r="BB10" s="8">
        <v>-54.718565537424936</v>
      </c>
      <c r="BC10" s="50">
        <v>2478.8189197178986</v>
      </c>
      <c r="BD10" s="50">
        <v>2794.3144720586829</v>
      </c>
    </row>
    <row r="11" spans="1:56" ht="13" x14ac:dyDescent="0.15">
      <c r="A11" s="4" t="s">
        <v>44</v>
      </c>
      <c r="B11" s="4" t="s">
        <v>45</v>
      </c>
      <c r="C11" s="9">
        <v>6261</v>
      </c>
      <c r="D11" s="9">
        <v>517</v>
      </c>
      <c r="E11" s="10">
        <v>91.83098591549296</v>
      </c>
      <c r="F11" s="10">
        <v>3.6619718309859155</v>
      </c>
      <c r="G11" s="10">
        <v>2.535211267605634</v>
      </c>
      <c r="H11" s="11">
        <v>0.28169014084507044</v>
      </c>
      <c r="I11" s="10">
        <v>1.1267605633802817</v>
      </c>
      <c r="J11" s="11">
        <v>0.56338028169014087</v>
      </c>
      <c r="K11" s="12">
        <f t="shared" si="2"/>
        <v>100.00000000000001</v>
      </c>
      <c r="L11" s="22" t="s">
        <v>119</v>
      </c>
      <c r="M11" s="8">
        <v>0.4975249390657589</v>
      </c>
      <c r="N11" s="7">
        <v>25.581395348837212</v>
      </c>
      <c r="O11" s="7">
        <v>34.883720930232556</v>
      </c>
      <c r="P11" s="7">
        <v>2.3255813953488373</v>
      </c>
      <c r="Q11" s="7">
        <v>8.3720930232558146</v>
      </c>
      <c r="R11" s="8">
        <v>0.46511627906976744</v>
      </c>
      <c r="S11" s="7">
        <v>0</v>
      </c>
      <c r="T11" s="7">
        <v>0</v>
      </c>
      <c r="U11" s="7">
        <v>7.4418604651162799</v>
      </c>
      <c r="V11" s="7">
        <v>0.93023255813953487</v>
      </c>
      <c r="W11" s="8">
        <v>0.46511627906976744</v>
      </c>
      <c r="X11" s="7">
        <v>3.7209302325581395</v>
      </c>
      <c r="Y11" s="8">
        <v>0.46511627906976744</v>
      </c>
      <c r="Z11" s="7">
        <v>0</v>
      </c>
      <c r="AA11" s="7">
        <v>12.093023255813954</v>
      </c>
      <c r="AB11" s="7">
        <v>3.2558139534883721</v>
      </c>
      <c r="AC11" s="7">
        <v>0</v>
      </c>
      <c r="AD11" s="7">
        <v>0</v>
      </c>
      <c r="AE11" s="12">
        <f t="shared" si="3"/>
        <v>99.999999999999972</v>
      </c>
      <c r="AF11" s="7">
        <v>312.92048604329926</v>
      </c>
      <c r="AG11" s="8">
        <v>7.6874042884264142</v>
      </c>
      <c r="AH11" s="8">
        <v>27.037038119981325</v>
      </c>
      <c r="AI11" s="8">
        <v>38.634214364287999</v>
      </c>
      <c r="AJ11" s="8">
        <v>4.506552779110554</v>
      </c>
      <c r="AK11" s="8">
        <v>13.898749364275002</v>
      </c>
      <c r="AL11" s="8">
        <v>2.3129579461285519</v>
      </c>
      <c r="AM11" s="8">
        <v>0.57632696439764541</v>
      </c>
      <c r="AN11" s="8">
        <v>1.749964245077078</v>
      </c>
      <c r="AO11" s="21">
        <v>0.24768447775213009</v>
      </c>
      <c r="AP11" s="8">
        <v>1.3164420033248476</v>
      </c>
      <c r="AQ11" s="21">
        <v>0.2503715669281768</v>
      </c>
      <c r="AR11" s="8">
        <v>0.70121465871393795</v>
      </c>
      <c r="AS11" s="8">
        <v>0.81263339358934505</v>
      </c>
      <c r="AT11" s="21">
        <v>0.12418115262494217</v>
      </c>
      <c r="AU11" s="8">
        <f t="shared" si="0"/>
        <v>40.705610672045587</v>
      </c>
      <c r="AV11" s="48">
        <f t="shared" si="1"/>
        <v>1.615384698992612E-2</v>
      </c>
      <c r="AW11" s="21">
        <v>1.7562105100814971</v>
      </c>
      <c r="AX11" s="21">
        <v>0.91449891180406984</v>
      </c>
      <c r="AY11" s="8">
        <v>-18.800112542082246</v>
      </c>
      <c r="AZ11" s="7">
        <v>1537.9610280264433</v>
      </c>
      <c r="BA11" s="7">
        <v>1940.1474565994035</v>
      </c>
      <c r="BB11" s="8">
        <v>-38.470379888841947</v>
      </c>
      <c r="BC11" s="50">
        <v>1829.6583748903336</v>
      </c>
      <c r="BD11" s="50">
        <v>2261.0188018687031</v>
      </c>
    </row>
    <row r="12" spans="1:56" ht="13" x14ac:dyDescent="0.15">
      <c r="A12" s="4" t="s">
        <v>47</v>
      </c>
      <c r="B12" s="4" t="s">
        <v>48</v>
      </c>
      <c r="C12" s="9">
        <v>6263</v>
      </c>
      <c r="D12" s="9">
        <v>280</v>
      </c>
      <c r="E12" s="10">
        <v>93.606138107416882</v>
      </c>
      <c r="F12" s="10">
        <v>5.1150895140664963</v>
      </c>
      <c r="G12" s="11">
        <v>0.51150895140664965</v>
      </c>
      <c r="H12" s="11">
        <v>0.25575447570332482</v>
      </c>
      <c r="I12" s="10">
        <v>0</v>
      </c>
      <c r="J12" s="11">
        <v>0.51150895140664965</v>
      </c>
      <c r="K12" s="12">
        <f t="shared" si="2"/>
        <v>100.00000000000001</v>
      </c>
      <c r="L12" s="22" t="s">
        <v>119</v>
      </c>
      <c r="M12" s="8">
        <v>0.47652174443291512</v>
      </c>
      <c r="N12" s="7">
        <v>38.248847926267281</v>
      </c>
      <c r="O12" s="7">
        <v>22.58064516129032</v>
      </c>
      <c r="P12" s="7">
        <v>12.903225806451612</v>
      </c>
      <c r="Q12" s="7">
        <v>11.981566820276496</v>
      </c>
      <c r="R12" s="8">
        <v>0.46082949308755761</v>
      </c>
      <c r="S12" s="8">
        <v>0.46082949308755761</v>
      </c>
      <c r="T12" s="8">
        <v>0.46082949308755761</v>
      </c>
      <c r="U12" s="7">
        <v>1.8433179723502304</v>
      </c>
      <c r="V12" s="7">
        <v>0</v>
      </c>
      <c r="W12" s="7">
        <v>3.6866359447004609</v>
      </c>
      <c r="X12" s="7">
        <v>4.1474654377880187</v>
      </c>
      <c r="Y12" s="8">
        <v>0.46082949308755761</v>
      </c>
      <c r="Z12" s="7">
        <v>0.92165898617511521</v>
      </c>
      <c r="AA12" s="7">
        <v>1.3824884792626728</v>
      </c>
      <c r="AB12" s="7">
        <v>0</v>
      </c>
      <c r="AC12" s="7">
        <v>0</v>
      </c>
      <c r="AD12" s="8">
        <v>0.46082949308755761</v>
      </c>
      <c r="AE12" s="12">
        <f t="shared" si="3"/>
        <v>100</v>
      </c>
      <c r="AF12" s="7">
        <v>97.607295434361077</v>
      </c>
      <c r="AG12" s="8">
        <v>2.3385663126536991</v>
      </c>
      <c r="AH12" s="8">
        <v>3.9932011122859761</v>
      </c>
      <c r="AI12" s="8">
        <v>12.505609625813175</v>
      </c>
      <c r="AJ12" s="8">
        <v>0.90132833639508836</v>
      </c>
      <c r="AK12" s="8">
        <v>3.1461079709549153</v>
      </c>
      <c r="AL12" s="8">
        <v>0.64312972642036037</v>
      </c>
      <c r="AM12" s="8">
        <v>0.14622642549953233</v>
      </c>
      <c r="AN12" s="8">
        <v>0.60367433104423462</v>
      </c>
      <c r="AO12" s="21">
        <v>9.0612354306974785E-2</v>
      </c>
      <c r="AP12" s="8">
        <v>0.54149555431021756</v>
      </c>
      <c r="AQ12" s="21">
        <v>0.11185217038911049</v>
      </c>
      <c r="AR12" s="8">
        <v>0.34350318242154815</v>
      </c>
      <c r="AS12" s="8">
        <v>0.42605517589012798</v>
      </c>
      <c r="AT12" s="21">
        <v>6.7191874015133282E-2</v>
      </c>
      <c r="AU12" s="8">
        <f t="shared" si="0"/>
        <v>41.738091798474912</v>
      </c>
      <c r="AV12" s="48">
        <f t="shared" si="1"/>
        <v>2.8732079843777014E-2</v>
      </c>
      <c r="AW12" s="21">
        <v>1.1555238805477088</v>
      </c>
      <c r="AX12" s="21">
        <v>0.77924032799959175</v>
      </c>
      <c r="AY12" s="8">
        <v>-18.53165532864076</v>
      </c>
      <c r="AZ12" s="7">
        <v>1994.7601234515537</v>
      </c>
      <c r="BA12" s="7">
        <v>2423.9651645091467</v>
      </c>
      <c r="BB12" s="8">
        <v>-37.768574618168849</v>
      </c>
      <c r="BC12" s="50">
        <v>1903.6414448390642</v>
      </c>
      <c r="BD12" s="50">
        <v>2344.2256925231159</v>
      </c>
    </row>
    <row r="13" spans="1:56" ht="13" x14ac:dyDescent="0.15">
      <c r="A13" s="4" t="s">
        <v>109</v>
      </c>
      <c r="B13" s="4" t="s">
        <v>50</v>
      </c>
      <c r="C13" s="9">
        <v>6264</v>
      </c>
      <c r="D13" s="9">
        <v>350</v>
      </c>
      <c r="E13" s="10">
        <v>96.419437340153451</v>
      </c>
      <c r="F13" s="10">
        <v>3.5805626598465472</v>
      </c>
      <c r="G13" s="10">
        <v>0</v>
      </c>
      <c r="H13" s="10">
        <v>0</v>
      </c>
      <c r="I13" s="10">
        <v>0</v>
      </c>
      <c r="J13" s="10">
        <v>0</v>
      </c>
      <c r="K13" s="12">
        <f t="shared" si="2"/>
        <v>100</v>
      </c>
      <c r="L13" s="22" t="s">
        <v>120</v>
      </c>
      <c r="M13" s="8">
        <v>7.5826312378483474E-2</v>
      </c>
      <c r="N13" s="7">
        <v>28.021978021978022</v>
      </c>
      <c r="O13" s="7">
        <v>19.780219780219781</v>
      </c>
      <c r="P13" s="7">
        <v>1.6483516483516485</v>
      </c>
      <c r="Q13" s="7">
        <v>1.098901098901099</v>
      </c>
      <c r="R13" s="7">
        <v>0</v>
      </c>
      <c r="S13" s="7">
        <v>0</v>
      </c>
      <c r="T13" s="7">
        <v>0</v>
      </c>
      <c r="U13" s="7">
        <v>8.7912087912087902</v>
      </c>
      <c r="V13" s="7">
        <v>0</v>
      </c>
      <c r="W13" s="7">
        <v>12.087912087912088</v>
      </c>
      <c r="X13" s="7">
        <v>8.2417582417582409</v>
      </c>
      <c r="Y13" s="7">
        <v>0</v>
      </c>
      <c r="Z13" s="7">
        <v>2.7472527472527473</v>
      </c>
      <c r="AA13" s="7">
        <v>17.032967032967033</v>
      </c>
      <c r="AB13" s="8">
        <v>0.5494505494505495</v>
      </c>
      <c r="AC13" s="7">
        <v>0</v>
      </c>
      <c r="AD13" s="7">
        <v>0</v>
      </c>
      <c r="AE13" s="12">
        <f t="shared" si="3"/>
        <v>100</v>
      </c>
      <c r="AF13" s="7">
        <v>65.930255839690744</v>
      </c>
      <c r="AG13" s="8">
        <v>1.2807928354783116</v>
      </c>
      <c r="AH13" s="8">
        <v>7.8166602470916047</v>
      </c>
      <c r="AI13" s="8">
        <v>15.889205403968091</v>
      </c>
      <c r="AJ13" s="8">
        <v>1.5830877830841412</v>
      </c>
      <c r="AK13" s="8">
        <v>5.3245417560616124</v>
      </c>
      <c r="AL13" s="8">
        <v>0.91973071968818987</v>
      </c>
      <c r="AM13" s="8">
        <v>0.15204895022418397</v>
      </c>
      <c r="AN13" s="8">
        <v>0.70744851523155228</v>
      </c>
      <c r="AO13" s="21">
        <v>9.0662391551216429E-2</v>
      </c>
      <c r="AP13" s="8">
        <v>0.48819764735817817</v>
      </c>
      <c r="AQ13" s="21">
        <v>9.3322670745846298E-2</v>
      </c>
      <c r="AR13" s="8">
        <v>0.26380627596740275</v>
      </c>
      <c r="AS13" s="8">
        <v>0.28321175719996361</v>
      </c>
      <c r="AT13" s="21">
        <v>4.0658709517412996E-2</v>
      </c>
      <c r="AU13" s="8">
        <f t="shared" si="0"/>
        <v>51.476127921241158</v>
      </c>
      <c r="AV13" s="48">
        <f t="shared" si="1"/>
        <v>3.1744953899768669E-2</v>
      </c>
      <c r="AW13" s="21">
        <v>2.0371622611579157</v>
      </c>
      <c r="AX13" s="21">
        <v>0.97806728148997957</v>
      </c>
      <c r="AY13" s="8">
        <v>-23.205809900016526</v>
      </c>
      <c r="AZ13" s="7">
        <v>1974.8421106724254</v>
      </c>
      <c r="BA13" s="7">
        <v>2329.5938550140158</v>
      </c>
      <c r="BB13" s="8">
        <v>-42.543246916468824</v>
      </c>
      <c r="BC13" s="50">
        <v>2170.3866573491096</v>
      </c>
      <c r="BD13" s="50">
        <v>2570.7147360326735</v>
      </c>
    </row>
    <row r="14" spans="1:56" x14ac:dyDescent="0.15">
      <c r="A14" s="6" t="s">
        <v>25</v>
      </c>
      <c r="B14" s="19" t="s">
        <v>181</v>
      </c>
      <c r="C14" s="2">
        <v>6265</v>
      </c>
      <c r="D14" s="2">
        <v>240</v>
      </c>
      <c r="E14" s="2">
        <v>98.994974874371849</v>
      </c>
      <c r="F14" s="8">
        <v>0.25125628140703515</v>
      </c>
      <c r="G14" s="2">
        <v>0.50251256281407031</v>
      </c>
      <c r="H14" s="8">
        <v>0.25125628140703515</v>
      </c>
      <c r="I14" s="2">
        <v>0</v>
      </c>
      <c r="J14" s="2">
        <v>0</v>
      </c>
      <c r="K14" s="12">
        <f t="shared" si="2"/>
        <v>100</v>
      </c>
      <c r="L14" s="22" t="s">
        <v>120</v>
      </c>
      <c r="M14" s="8">
        <v>0.21130193805516873</v>
      </c>
      <c r="N14" s="7">
        <v>46.808510638297875</v>
      </c>
      <c r="O14" s="7">
        <v>36.170212765957444</v>
      </c>
      <c r="P14" s="7">
        <v>4.2553191489361701</v>
      </c>
      <c r="Q14" s="7">
        <v>2.1276595744680851</v>
      </c>
      <c r="R14" s="7">
        <v>0</v>
      </c>
      <c r="S14" s="7">
        <v>0</v>
      </c>
      <c r="T14" s="7">
        <v>0</v>
      </c>
      <c r="U14" s="7">
        <v>6.3829787234042552</v>
      </c>
      <c r="V14" s="7">
        <v>0</v>
      </c>
      <c r="W14" s="7">
        <v>0</v>
      </c>
      <c r="X14" s="7">
        <v>0</v>
      </c>
      <c r="Y14" s="7">
        <v>0</v>
      </c>
      <c r="Z14" s="7">
        <v>2.1276595744680851</v>
      </c>
      <c r="AA14" s="7">
        <v>2.1276595744680851</v>
      </c>
      <c r="AB14" s="7">
        <v>0</v>
      </c>
      <c r="AC14" s="7">
        <v>0</v>
      </c>
      <c r="AD14" s="7">
        <v>0</v>
      </c>
      <c r="AE14" s="12">
        <f t="shared" si="3"/>
        <v>99.999999999999986</v>
      </c>
      <c r="AF14" s="7">
        <v>95.067529362170617</v>
      </c>
      <c r="AG14" s="8">
        <v>1.7064153787127248</v>
      </c>
      <c r="AH14" s="8">
        <v>5.2981083344891626</v>
      </c>
      <c r="AI14" s="8">
        <v>11.564698516236437</v>
      </c>
      <c r="AJ14" s="8">
        <v>1.3713767657186342</v>
      </c>
      <c r="AK14" s="8">
        <v>4.8149718614287114</v>
      </c>
      <c r="AL14" s="8">
        <v>0.92355253382761693</v>
      </c>
      <c r="AM14" s="8">
        <v>0.18453614352161274</v>
      </c>
      <c r="AN14" s="8">
        <v>0.71552858489428495</v>
      </c>
      <c r="AO14" s="21">
        <v>0.10301382811851957</v>
      </c>
      <c r="AP14" s="8">
        <v>0.55775581772824867</v>
      </c>
      <c r="AQ14" s="21">
        <v>0.10518148608985602</v>
      </c>
      <c r="AR14" s="8">
        <v>0.30407086510963316</v>
      </c>
      <c r="AS14" s="8">
        <v>0.31782746283550534</v>
      </c>
      <c r="AT14" s="21">
        <v>4.7235854121708637E-2</v>
      </c>
      <c r="AU14" s="8">
        <f t="shared" si="0"/>
        <v>55.711833442269537</v>
      </c>
      <c r="AV14" s="48">
        <f t="shared" si="1"/>
        <v>2.7681334047365499E-2</v>
      </c>
      <c r="AW14" s="21">
        <v>1.8360209336643529</v>
      </c>
      <c r="AX14" s="21">
        <v>0.98229228282225356</v>
      </c>
      <c r="AY14" s="8">
        <v>-15.027093522370638</v>
      </c>
      <c r="AZ14" s="7">
        <v>1465.7623083800727</v>
      </c>
      <c r="BA14" s="7">
        <v>1944.4947661750534</v>
      </c>
      <c r="BB14" s="8">
        <v>-25.779786116084669</v>
      </c>
      <c r="BC14" s="50">
        <v>1300.1786108951733</v>
      </c>
      <c r="BD14" s="50">
        <v>1841.1991136046893</v>
      </c>
    </row>
    <row r="15" spans="1:56" ht="13" x14ac:dyDescent="0.15">
      <c r="A15" s="4" t="s">
        <v>25</v>
      </c>
      <c r="B15" s="4" t="s">
        <v>52</v>
      </c>
      <c r="C15" s="9">
        <v>6266</v>
      </c>
      <c r="D15" s="9">
        <v>230</v>
      </c>
      <c r="E15" s="10">
        <v>97.48110831234257</v>
      </c>
      <c r="F15" s="10">
        <v>1.2594458438287155</v>
      </c>
      <c r="G15" s="11">
        <v>0.50377833753148615</v>
      </c>
      <c r="H15" s="11">
        <v>0.50377833753148615</v>
      </c>
      <c r="I15" s="10">
        <v>0</v>
      </c>
      <c r="J15" s="11">
        <v>0.25188916876574308</v>
      </c>
      <c r="K15" s="12">
        <f t="shared" si="2"/>
        <v>100</v>
      </c>
      <c r="L15" s="22" t="s">
        <v>120</v>
      </c>
      <c r="M15" s="8">
        <v>0.31836715938816618</v>
      </c>
      <c r="N15" s="7">
        <v>37.878787878787875</v>
      </c>
      <c r="O15" s="7">
        <v>17.171717171717173</v>
      </c>
      <c r="P15" s="7">
        <v>11.111111111111111</v>
      </c>
      <c r="Q15" s="7">
        <v>1.5151515151515151</v>
      </c>
      <c r="R15" s="7">
        <v>0</v>
      </c>
      <c r="S15" s="7">
        <v>0</v>
      </c>
      <c r="T15" s="8">
        <v>0.50505050505050508</v>
      </c>
      <c r="U15" s="7">
        <v>14.646464646464647</v>
      </c>
      <c r="V15" s="7">
        <v>1.5151515151515151</v>
      </c>
      <c r="W15" s="7">
        <v>2.5252525252525251</v>
      </c>
      <c r="X15" s="8">
        <v>0.50505050505050508</v>
      </c>
      <c r="Y15" s="7">
        <v>1.0101010101010102</v>
      </c>
      <c r="Z15" s="8">
        <v>0.50505050505050508</v>
      </c>
      <c r="AA15" s="7">
        <v>9.5959595959595951</v>
      </c>
      <c r="AB15" s="7">
        <v>0</v>
      </c>
      <c r="AC15" s="7">
        <v>0</v>
      </c>
      <c r="AD15" s="7">
        <v>1.5151515151515151</v>
      </c>
      <c r="AE15" s="12">
        <f t="shared" si="3"/>
        <v>100.00000000000001</v>
      </c>
      <c r="AF15" s="7">
        <v>78.650381378447108</v>
      </c>
      <c r="AG15" s="8">
        <v>1.4955529413204525</v>
      </c>
      <c r="AH15" s="8">
        <v>5.6793670116014567</v>
      </c>
      <c r="AI15" s="8">
        <v>11.466697045128409</v>
      </c>
      <c r="AJ15" s="8">
        <v>1.3390227155348884</v>
      </c>
      <c r="AK15" s="8">
        <v>4.8795358689201862</v>
      </c>
      <c r="AL15" s="8">
        <v>0.95509723135494895</v>
      </c>
      <c r="AM15" s="8">
        <v>0.17911090718558684</v>
      </c>
      <c r="AN15" s="8">
        <v>0.79929532905375977</v>
      </c>
      <c r="AO15" s="21">
        <v>0.12453709700606921</v>
      </c>
      <c r="AP15" s="8">
        <v>0.73827401501129342</v>
      </c>
      <c r="AQ15" s="21">
        <v>0.14861500179287293</v>
      </c>
      <c r="AR15" s="8">
        <v>0.43926714917209708</v>
      </c>
      <c r="AS15" s="8">
        <v>0.44660167180406279</v>
      </c>
      <c r="AT15" s="21">
        <v>6.6955654547337151E-2</v>
      </c>
      <c r="AU15" s="8">
        <f t="shared" si="0"/>
        <v>52.589499980525716</v>
      </c>
      <c r="AV15" s="48">
        <f t="shared" si="1"/>
        <v>4.4769832412766823E-2</v>
      </c>
      <c r="AW15" s="21">
        <v>1.4595836570227128</v>
      </c>
      <c r="AX15" s="21">
        <v>0.98772297796128217</v>
      </c>
      <c r="AY15" s="8" t="s">
        <v>313</v>
      </c>
      <c r="AZ15" s="7" t="s">
        <v>313</v>
      </c>
      <c r="BA15" s="7" t="s">
        <v>313</v>
      </c>
      <c r="BB15" s="8">
        <v>-21.888552081674728</v>
      </c>
      <c r="BC15" s="50">
        <v>977.73219484054516</v>
      </c>
      <c r="BD15" s="50">
        <v>1514.5247304672507</v>
      </c>
    </row>
    <row r="16" spans="1:56" ht="13" x14ac:dyDescent="0.15">
      <c r="A16" s="13" t="s">
        <v>111</v>
      </c>
      <c r="B16" s="4" t="s">
        <v>54</v>
      </c>
      <c r="C16" s="9">
        <v>3535</v>
      </c>
      <c r="D16" s="9">
        <v>165</v>
      </c>
      <c r="E16" s="10">
        <v>100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2">
        <f t="shared" si="2"/>
        <v>100</v>
      </c>
      <c r="L16" s="22" t="s">
        <v>120</v>
      </c>
      <c r="M16" s="8">
        <v>0.11741074489155294</v>
      </c>
      <c r="N16" s="7">
        <v>45.045045045045043</v>
      </c>
      <c r="O16" s="7">
        <v>34.684684684684683</v>
      </c>
      <c r="P16" s="7">
        <v>11.711711711711711</v>
      </c>
      <c r="Q16" s="7">
        <v>0</v>
      </c>
      <c r="R16" s="8">
        <v>0.45045045045045046</v>
      </c>
      <c r="S16" s="8">
        <v>0.45045045045045046</v>
      </c>
      <c r="T16" s="7">
        <v>0</v>
      </c>
      <c r="U16" s="7">
        <v>0.90090090090090091</v>
      </c>
      <c r="V16" s="7">
        <v>0</v>
      </c>
      <c r="W16" s="7">
        <v>4.954954954954955</v>
      </c>
      <c r="X16" s="7">
        <v>0</v>
      </c>
      <c r="Y16" s="7">
        <v>1.3513513513513513</v>
      </c>
      <c r="Z16" s="7">
        <v>0</v>
      </c>
      <c r="AA16" s="8">
        <v>0.45045045045045046</v>
      </c>
      <c r="AB16" s="7">
        <v>0</v>
      </c>
      <c r="AC16" s="7">
        <v>0</v>
      </c>
      <c r="AD16" s="7">
        <v>0</v>
      </c>
      <c r="AE16" s="12">
        <f t="shared" si="3"/>
        <v>100</v>
      </c>
      <c r="AF16" s="7">
        <v>59.842521085843792</v>
      </c>
      <c r="AG16" s="8">
        <v>0.96363676310598467</v>
      </c>
      <c r="AH16" s="8">
        <v>3.6743422783676611</v>
      </c>
      <c r="AI16" s="8">
        <v>5.6719664598146231</v>
      </c>
      <c r="AJ16" s="8">
        <v>0.73681690020995028</v>
      </c>
      <c r="AK16" s="8">
        <v>2.4681732060139798</v>
      </c>
      <c r="AL16" s="8">
        <v>0.40258077041903062</v>
      </c>
      <c r="AM16" s="8">
        <v>7.1164988868561277E-2</v>
      </c>
      <c r="AN16" s="8">
        <v>0.31411206006559722</v>
      </c>
      <c r="AO16" s="21">
        <v>4.5807618243500769E-2</v>
      </c>
      <c r="AP16" s="8">
        <v>0.2672988365389673</v>
      </c>
      <c r="AQ16" s="21">
        <v>5.482241528195949E-2</v>
      </c>
      <c r="AR16" s="8">
        <v>0.16758277330828764</v>
      </c>
      <c r="AS16" s="8">
        <v>0.2157523806711481</v>
      </c>
      <c r="AT16" s="21">
        <v>3.6305755523803607E-2</v>
      </c>
      <c r="AU16" s="8">
        <f>AF16/AG16</f>
        <v>62.100703685235047</v>
      </c>
      <c r="AV16" s="48">
        <f>AT16/AG16</f>
        <v>3.7675768415874097E-2</v>
      </c>
      <c r="AW16" s="21">
        <v>1.1873290014107836</v>
      </c>
      <c r="AX16" s="21">
        <v>0.75421544041578026</v>
      </c>
      <c r="AY16" s="8">
        <v>-11.714310018609009</v>
      </c>
      <c r="AZ16" s="7">
        <v>940.4495890629214</v>
      </c>
      <c r="BA16" s="7">
        <v>1415.9486414961389</v>
      </c>
      <c r="BB16" s="8">
        <v>-34.52357227121783</v>
      </c>
      <c r="BC16" s="7">
        <v>1819.7440800661948</v>
      </c>
      <c r="BD16" s="7">
        <v>2291.4771054947964</v>
      </c>
    </row>
    <row r="17" spans="1:57" ht="13" x14ac:dyDescent="0.15">
      <c r="A17" s="13" t="s">
        <v>111</v>
      </c>
      <c r="B17" s="4" t="s">
        <v>181</v>
      </c>
      <c r="C17" s="9">
        <v>3534</v>
      </c>
      <c r="D17" s="9">
        <v>215</v>
      </c>
      <c r="E17" s="10">
        <v>99.54233409610984</v>
      </c>
      <c r="F17" s="11">
        <v>0.2288329519450801</v>
      </c>
      <c r="G17" s="11">
        <v>0.2288329519450801</v>
      </c>
      <c r="H17" s="10">
        <v>0</v>
      </c>
      <c r="I17" s="10">
        <v>0</v>
      </c>
      <c r="J17" s="10">
        <v>0</v>
      </c>
      <c r="K17" s="12">
        <f t="shared" si="2"/>
        <v>100</v>
      </c>
      <c r="L17" s="22" t="s">
        <v>120</v>
      </c>
      <c r="M17" s="8">
        <v>7.331706324994916E-2</v>
      </c>
      <c r="N17" s="7">
        <v>40.291262135922331</v>
      </c>
      <c r="O17" s="7">
        <v>41.262135922330103</v>
      </c>
      <c r="P17" s="7">
        <v>8.7378640776699026</v>
      </c>
      <c r="Q17" s="7">
        <v>0.97087378640776689</v>
      </c>
      <c r="R17" s="8">
        <v>0.48543689320388345</v>
      </c>
      <c r="S17" s="7">
        <v>0</v>
      </c>
      <c r="T17" s="7">
        <v>0</v>
      </c>
      <c r="U17" s="7">
        <v>5.3398058252427179</v>
      </c>
      <c r="V17" s="7">
        <v>0.97087378640776689</v>
      </c>
      <c r="W17" s="7">
        <v>0.97087378640776689</v>
      </c>
      <c r="X17" s="7">
        <v>0</v>
      </c>
      <c r="Y17" s="8">
        <v>0.48543689320388345</v>
      </c>
      <c r="Z17" s="7">
        <v>0</v>
      </c>
      <c r="AA17" s="8">
        <v>0.48543689320388345</v>
      </c>
      <c r="AB17" s="7">
        <v>0</v>
      </c>
      <c r="AC17" s="7">
        <v>0</v>
      </c>
      <c r="AD17" s="7">
        <v>0</v>
      </c>
      <c r="AE17" s="12">
        <f t="shared" si="3"/>
        <v>100</v>
      </c>
      <c r="AF17" s="7">
        <v>65.891010289250829</v>
      </c>
      <c r="AG17" s="8">
        <v>1.1166176000294603</v>
      </c>
      <c r="AH17" s="8">
        <v>3.2587107306549448</v>
      </c>
      <c r="AI17" s="8">
        <v>5.7545581954850045</v>
      </c>
      <c r="AJ17" s="8">
        <v>0.72507644178998076</v>
      </c>
      <c r="AK17" s="8">
        <v>2.5482394367375916</v>
      </c>
      <c r="AL17" s="8">
        <v>0.44628349456927052</v>
      </c>
      <c r="AM17" s="8">
        <v>8.6184623671982721E-2</v>
      </c>
      <c r="AN17" s="8">
        <v>0.37240554460316844</v>
      </c>
      <c r="AO17" s="21">
        <v>5.656744902549047E-2</v>
      </c>
      <c r="AP17" s="8">
        <v>0.33395170500718835</v>
      </c>
      <c r="AQ17" s="21">
        <v>6.9540089777820002E-2</v>
      </c>
      <c r="AR17" s="8">
        <v>0.21585011179056013</v>
      </c>
      <c r="AS17" s="8">
        <v>0.25398607863625033</v>
      </c>
      <c r="AT17" s="21">
        <v>3.9907533538369094E-2</v>
      </c>
      <c r="AU17" s="8">
        <f t="shared" ref="AU17:AU39" si="4">AF17/AG17</f>
        <v>59.009467777968389</v>
      </c>
      <c r="AV17" s="48">
        <f t="shared" ref="AV17:AV39" si="5">AT17/AG17</f>
        <v>3.5739660146245404E-2</v>
      </c>
      <c r="AW17" s="21">
        <v>1.1957717439158797</v>
      </c>
      <c r="AX17" s="21">
        <v>0.81267740402149036</v>
      </c>
      <c r="AY17" s="8">
        <v>-12.697013688575121</v>
      </c>
      <c r="AZ17" s="7">
        <v>1101.0941440816905</v>
      </c>
      <c r="BA17" s="7">
        <v>1586.3535557622019</v>
      </c>
      <c r="BB17" s="8">
        <v>-35.712189383102498</v>
      </c>
      <c r="BC17" s="7">
        <v>1863.488059745629</v>
      </c>
      <c r="BD17" s="7">
        <v>2323.8199173310604</v>
      </c>
    </row>
    <row r="18" spans="1:57" ht="13" x14ac:dyDescent="0.15">
      <c r="A18" s="13" t="s">
        <v>111</v>
      </c>
      <c r="B18" s="4" t="s">
        <v>57</v>
      </c>
      <c r="C18" s="9">
        <v>3099</v>
      </c>
      <c r="D18" s="9">
        <v>255</v>
      </c>
      <c r="E18" s="10">
        <v>99.307159353348723</v>
      </c>
      <c r="F18" s="10">
        <v>0</v>
      </c>
      <c r="G18" s="10">
        <v>0</v>
      </c>
      <c r="H18" s="11">
        <v>0.23094688221709006</v>
      </c>
      <c r="I18" s="11">
        <v>0.23094688221709006</v>
      </c>
      <c r="J18" s="11">
        <v>0.23094688221709006</v>
      </c>
      <c r="K18" s="12">
        <f t="shared" si="2"/>
        <v>100.00000000000001</v>
      </c>
      <c r="L18" s="22" t="s">
        <v>120</v>
      </c>
      <c r="M18" s="8">
        <v>0.21231972243080183</v>
      </c>
      <c r="N18" s="7">
        <v>54.901960784313729</v>
      </c>
      <c r="O18" s="7">
        <v>18.137254901960784</v>
      </c>
      <c r="P18" s="7">
        <v>3.9215686274509802</v>
      </c>
      <c r="Q18" s="7">
        <v>0</v>
      </c>
      <c r="R18" s="7">
        <v>0</v>
      </c>
      <c r="S18" s="7">
        <v>0</v>
      </c>
      <c r="T18" s="7">
        <v>0</v>
      </c>
      <c r="U18" s="7">
        <v>20.098039215686274</v>
      </c>
      <c r="V18" s="7">
        <v>0</v>
      </c>
      <c r="W18" s="7">
        <v>2.4509803921568629</v>
      </c>
      <c r="X18" s="7">
        <v>0</v>
      </c>
      <c r="Y18" s="7">
        <v>0</v>
      </c>
      <c r="Z18" s="7">
        <v>0</v>
      </c>
      <c r="AA18" s="8">
        <v>0.49019607843137253</v>
      </c>
      <c r="AB18" s="7">
        <v>0</v>
      </c>
      <c r="AC18" s="7">
        <v>0</v>
      </c>
      <c r="AD18" s="7">
        <v>0</v>
      </c>
      <c r="AE18" s="12">
        <f t="shared" si="3"/>
        <v>100</v>
      </c>
      <c r="AF18" s="7">
        <v>91.220907349228185</v>
      </c>
      <c r="AG18" s="8">
        <v>1.5659681828015894</v>
      </c>
      <c r="AH18" s="8">
        <v>4.722640903612338</v>
      </c>
      <c r="AI18" s="8">
        <v>7.9883959053060769</v>
      </c>
      <c r="AJ18" s="8">
        <v>0.99617893049788686</v>
      </c>
      <c r="AK18" s="8">
        <v>3.4729023793918725</v>
      </c>
      <c r="AL18" s="8">
        <v>0.59545950592717756</v>
      </c>
      <c r="AM18" s="8">
        <v>0.10242268121075919</v>
      </c>
      <c r="AN18" s="8">
        <v>0.48629878442899688</v>
      </c>
      <c r="AO18" s="21">
        <v>6.653919217459961E-2</v>
      </c>
      <c r="AP18" s="8">
        <v>0.37804154062247725</v>
      </c>
      <c r="AQ18" s="21">
        <v>7.6700874766508872E-2</v>
      </c>
      <c r="AR18" s="8">
        <v>0.2340157918493721</v>
      </c>
      <c r="AS18" s="8">
        <v>0.28147121938214559</v>
      </c>
      <c r="AT18" s="21">
        <v>4.4497175748512856E-2</v>
      </c>
      <c r="AU18" s="8">
        <f t="shared" si="4"/>
        <v>58.252082226874982</v>
      </c>
      <c r="AV18" s="48">
        <f t="shared" si="5"/>
        <v>2.8415121224816556E-2</v>
      </c>
      <c r="AW18" s="21">
        <v>1.4090008359944584</v>
      </c>
      <c r="AX18" s="21">
        <v>0.80883357937979383</v>
      </c>
      <c r="AY18" s="8">
        <v>-11.429457413485444</v>
      </c>
      <c r="AZ18" s="7">
        <v>967.71533858870328</v>
      </c>
      <c r="BA18" s="7">
        <v>1461.7486141493475</v>
      </c>
      <c r="BB18" s="8">
        <v>-27.2298596109366</v>
      </c>
      <c r="BC18" s="7">
        <v>1377.1576017417258</v>
      </c>
      <c r="BD18" s="7">
        <v>1906.6297693498591</v>
      </c>
    </row>
    <row r="19" spans="1:57" ht="13" x14ac:dyDescent="0.15">
      <c r="A19" s="4" t="s">
        <v>25</v>
      </c>
      <c r="B19" s="4" t="s">
        <v>71</v>
      </c>
      <c r="C19" s="9">
        <v>6231</v>
      </c>
      <c r="D19" s="9">
        <v>165</v>
      </c>
      <c r="E19" s="10">
        <v>98.67724867724867</v>
      </c>
      <c r="F19" s="11">
        <v>0.52910052910052907</v>
      </c>
      <c r="G19" s="11">
        <v>0.26455026455026454</v>
      </c>
      <c r="H19" s="11">
        <v>0.52910052910052907</v>
      </c>
      <c r="I19" s="10">
        <v>0</v>
      </c>
      <c r="J19" s="10">
        <v>0</v>
      </c>
      <c r="K19" s="12">
        <f t="shared" si="2"/>
        <v>100</v>
      </c>
      <c r="L19" s="22" t="s">
        <v>120</v>
      </c>
      <c r="M19" s="8">
        <v>0.30784656926987591</v>
      </c>
      <c r="N19" s="7">
        <v>18.264840182648399</v>
      </c>
      <c r="O19" s="7">
        <v>12.785388127853881</v>
      </c>
      <c r="P19" s="7">
        <v>5.0228310502283104</v>
      </c>
      <c r="Q19" s="7">
        <v>2.2831050228310499</v>
      </c>
      <c r="R19" s="8">
        <v>0.45662100456621002</v>
      </c>
      <c r="S19" s="7">
        <v>0</v>
      </c>
      <c r="T19" s="7">
        <v>0</v>
      </c>
      <c r="U19" s="7">
        <v>33.789954337899545</v>
      </c>
      <c r="V19" s="7">
        <v>0</v>
      </c>
      <c r="W19" s="7">
        <v>0.91324200913242004</v>
      </c>
      <c r="X19" s="8">
        <v>0.45662100456621002</v>
      </c>
      <c r="Y19" s="7">
        <v>1.3698630136986301</v>
      </c>
      <c r="Z19" s="7">
        <v>0</v>
      </c>
      <c r="AA19" s="7">
        <v>24.657534246575338</v>
      </c>
      <c r="AB19" s="7">
        <v>0</v>
      </c>
      <c r="AC19" s="7">
        <v>0</v>
      </c>
      <c r="AD19" s="7">
        <v>0</v>
      </c>
      <c r="AE19" s="12">
        <f t="shared" si="3"/>
        <v>100</v>
      </c>
      <c r="AF19" s="7">
        <v>105.15490027178112</v>
      </c>
      <c r="AG19" s="8">
        <v>2.1354478224640632</v>
      </c>
      <c r="AH19" s="8">
        <v>5.8626754663801579</v>
      </c>
      <c r="AI19" s="8">
        <v>10.460038687288252</v>
      </c>
      <c r="AJ19" s="8">
        <v>1.2830386131671729</v>
      </c>
      <c r="AK19" s="8">
        <v>4.4163268037332655</v>
      </c>
      <c r="AL19" s="8">
        <v>0.82477578413660146</v>
      </c>
      <c r="AM19" s="8">
        <v>0.13952911213199176</v>
      </c>
      <c r="AN19" s="8">
        <v>0.62012760428599467</v>
      </c>
      <c r="AO19" s="21">
        <v>9.1214548973780049E-2</v>
      </c>
      <c r="AP19" s="8">
        <v>0.50238730921715624</v>
      </c>
      <c r="AQ19" s="21">
        <v>9.8384132761508689E-2</v>
      </c>
      <c r="AR19" s="8">
        <v>0.28598119985331166</v>
      </c>
      <c r="AS19" s="8">
        <v>0.31651688175202647</v>
      </c>
      <c r="AT19" s="21">
        <v>4.767265099239873E-2</v>
      </c>
      <c r="AU19" s="8">
        <f t="shared" ref="AU19" si="6">AF19/AG19</f>
        <v>49.24255192076965</v>
      </c>
      <c r="AV19" s="48">
        <f t="shared" ref="AV19" si="7">AT19/AG19</f>
        <v>2.2324427921348099E-2</v>
      </c>
      <c r="AW19" s="21">
        <v>1.5978140906514975</v>
      </c>
      <c r="AX19" s="21">
        <v>1.8088335793797901</v>
      </c>
      <c r="AY19" s="8">
        <v>-10.466613517923218</v>
      </c>
      <c r="AZ19" s="37">
        <v>984.89828076116862</v>
      </c>
      <c r="BA19" s="37">
        <v>1522.9074714970911</v>
      </c>
      <c r="BB19" s="8">
        <v>-26.076355638642301</v>
      </c>
      <c r="BC19" s="50">
        <v>1282.4731371184894</v>
      </c>
      <c r="BD19" s="50">
        <v>1815.1211937718774</v>
      </c>
    </row>
    <row r="20" spans="1:57" ht="13" x14ac:dyDescent="0.15">
      <c r="A20" s="6" t="s">
        <v>25</v>
      </c>
      <c r="B20" s="6" t="s">
        <v>262</v>
      </c>
      <c r="C20" s="6">
        <v>6074</v>
      </c>
      <c r="D20" s="9">
        <v>380</v>
      </c>
      <c r="E20" s="10">
        <v>98.009950248756212</v>
      </c>
      <c r="F20" s="11">
        <v>1.7412935323383085</v>
      </c>
      <c r="G20" s="10">
        <v>0</v>
      </c>
      <c r="H20" s="11">
        <v>0.24875621890547264</v>
      </c>
      <c r="I20" s="10">
        <v>0</v>
      </c>
      <c r="J20" s="10">
        <v>0</v>
      </c>
      <c r="K20" s="12">
        <f t="shared" si="2"/>
        <v>99.999999999999986</v>
      </c>
      <c r="L20" s="22" t="s">
        <v>120</v>
      </c>
      <c r="M20" s="8">
        <v>0.12535997285300268</v>
      </c>
      <c r="N20" s="7">
        <v>0</v>
      </c>
      <c r="O20" s="7">
        <v>8.695652173913043</v>
      </c>
      <c r="P20" s="7">
        <v>0</v>
      </c>
      <c r="Q20" s="7">
        <v>0</v>
      </c>
      <c r="R20" s="8">
        <v>0</v>
      </c>
      <c r="S20" s="7">
        <v>0</v>
      </c>
      <c r="T20" s="7">
        <v>0</v>
      </c>
      <c r="U20" s="7">
        <v>23.913043478260867</v>
      </c>
      <c r="V20" s="7">
        <v>5.4347826086956523</v>
      </c>
      <c r="W20" s="7">
        <v>7.608695652173914</v>
      </c>
      <c r="X20" s="8">
        <v>0</v>
      </c>
      <c r="Y20" s="7">
        <v>4.3478260869565215</v>
      </c>
      <c r="Z20" s="7">
        <v>0</v>
      </c>
      <c r="AA20" s="7">
        <v>50</v>
      </c>
      <c r="AB20" s="7">
        <v>0</v>
      </c>
      <c r="AC20" s="7">
        <v>0</v>
      </c>
      <c r="AD20" s="7">
        <v>0</v>
      </c>
      <c r="AE20" s="12">
        <f t="shared" si="3"/>
        <v>100</v>
      </c>
      <c r="AF20" s="7">
        <v>42.904458403065732</v>
      </c>
      <c r="AG20" s="8">
        <v>0.79426407117808406</v>
      </c>
      <c r="AH20" s="8">
        <v>4.4873751800661656</v>
      </c>
      <c r="AI20" s="8">
        <v>8.3598848378296218</v>
      </c>
      <c r="AJ20" s="8">
        <v>1.0728828710449088</v>
      </c>
      <c r="AK20" s="8">
        <v>3.9282775089300319</v>
      </c>
      <c r="AL20" s="8">
        <v>0.75401549324860961</v>
      </c>
      <c r="AM20" s="8">
        <v>0.16369763467713688</v>
      </c>
      <c r="AN20" s="8">
        <v>0.66612745093991377</v>
      </c>
      <c r="AO20" s="21">
        <v>0.10410034208637992</v>
      </c>
      <c r="AP20" s="8">
        <v>0.60655000688110228</v>
      </c>
      <c r="AQ20" s="21">
        <v>0.11955434101214787</v>
      </c>
      <c r="AR20" s="8">
        <v>0.34561770322416913</v>
      </c>
      <c r="AS20" s="8">
        <v>0.35411931008547864</v>
      </c>
      <c r="AT20" s="21">
        <v>5.0652688785167398E-2</v>
      </c>
      <c r="AU20" s="8">
        <f t="shared" si="4"/>
        <v>54.017876371303224</v>
      </c>
      <c r="AV20" s="48">
        <f t="shared" si="5"/>
        <v>6.3773108495311037E-2</v>
      </c>
      <c r="AW20" s="21">
        <v>1.5340862702719782</v>
      </c>
      <c r="AX20" s="21">
        <v>1.0020942982027685</v>
      </c>
      <c r="AY20" s="8">
        <v>-11.196086177255316</v>
      </c>
      <c r="AZ20" s="7">
        <v>1094.5439840472166</v>
      </c>
      <c r="BA20" s="7">
        <v>1632.8539500891156</v>
      </c>
      <c r="BB20" s="8">
        <v>-21.578625260955107</v>
      </c>
      <c r="BC20" s="7">
        <v>1315.3552662485315</v>
      </c>
      <c r="BD20" s="7">
        <v>1944.4107394928315</v>
      </c>
    </row>
    <row r="21" spans="1:57" ht="13" x14ac:dyDescent="0.15">
      <c r="A21" s="4" t="s">
        <v>59</v>
      </c>
      <c r="B21" s="4" t="s">
        <v>60</v>
      </c>
      <c r="C21" s="9">
        <v>6073</v>
      </c>
      <c r="D21" s="9">
        <v>220</v>
      </c>
      <c r="E21" s="10">
        <v>98.641304347826093</v>
      </c>
      <c r="F21" s="10">
        <v>1.0869565217391304</v>
      </c>
      <c r="G21" s="11">
        <v>0.27173913043478259</v>
      </c>
      <c r="H21" s="10">
        <v>0</v>
      </c>
      <c r="I21" s="10">
        <v>0</v>
      </c>
      <c r="J21" s="10">
        <v>0</v>
      </c>
      <c r="K21" s="12">
        <f t="shared" si="2"/>
        <v>100</v>
      </c>
      <c r="L21" s="22" t="s">
        <v>120</v>
      </c>
      <c r="M21" s="21">
        <v>3.3781862188228769E-2</v>
      </c>
      <c r="N21" s="7">
        <v>22.388059701492537</v>
      </c>
      <c r="O21" s="7">
        <v>29.850746268656714</v>
      </c>
      <c r="P21" s="8">
        <v>0.74626865671641784</v>
      </c>
      <c r="Q21" s="7">
        <v>0</v>
      </c>
      <c r="R21" s="7">
        <v>1.4925373134328357</v>
      </c>
      <c r="S21" s="7">
        <v>0</v>
      </c>
      <c r="T21" s="7">
        <v>0</v>
      </c>
      <c r="U21" s="7">
        <v>9.7014925373134329</v>
      </c>
      <c r="V21" s="7">
        <v>1.4925373134328357</v>
      </c>
      <c r="W21" s="7">
        <v>5.9701492537313428</v>
      </c>
      <c r="X21" s="7">
        <v>2.2388059701492535</v>
      </c>
      <c r="Y21" s="7">
        <v>3.7313432835820892</v>
      </c>
      <c r="Z21" s="7">
        <v>0</v>
      </c>
      <c r="AA21" s="7">
        <v>22.388059701492537</v>
      </c>
      <c r="AB21" s="7">
        <v>0</v>
      </c>
      <c r="AC21" s="7">
        <v>0</v>
      </c>
      <c r="AD21" s="7">
        <v>0</v>
      </c>
      <c r="AE21" s="12">
        <f t="shared" si="3"/>
        <v>100</v>
      </c>
      <c r="AF21" s="7">
        <v>16.183910248566992</v>
      </c>
      <c r="AG21" s="8">
        <v>0.32123429979395923</v>
      </c>
      <c r="AH21" s="8">
        <v>4.6008458230592142</v>
      </c>
      <c r="AI21" s="8">
        <v>8.4214376453685098</v>
      </c>
      <c r="AJ21" s="8">
        <v>1.0373243926611209</v>
      </c>
      <c r="AK21" s="8">
        <v>3.6814002461995723</v>
      </c>
      <c r="AL21" s="8">
        <v>0.65927884594799613</v>
      </c>
      <c r="AM21" s="8">
        <v>9.7998142669965149E-2</v>
      </c>
      <c r="AN21" s="8">
        <v>0.51756538290293808</v>
      </c>
      <c r="AO21" s="21">
        <v>6.7294637298159668E-2</v>
      </c>
      <c r="AP21" s="8">
        <v>0.34088851046531071</v>
      </c>
      <c r="AQ21" s="21">
        <v>6.053568889970206E-2</v>
      </c>
      <c r="AR21" s="8">
        <v>0.16263156205610693</v>
      </c>
      <c r="AS21" s="8">
        <v>0.15818293901330391</v>
      </c>
      <c r="AT21" s="21">
        <v>2.3150089569069637E-2</v>
      </c>
      <c r="AU21" s="8">
        <f t="shared" si="4"/>
        <v>50.380392937327699</v>
      </c>
      <c r="AV21" s="48">
        <f t="shared" si="5"/>
        <v>7.2066057652990928E-2</v>
      </c>
      <c r="AW21" s="21">
        <v>2.6683797858570046</v>
      </c>
      <c r="AX21" s="21">
        <v>1.1359120305178225</v>
      </c>
      <c r="AY21" s="8">
        <v>-12.851538804028451</v>
      </c>
      <c r="AZ21" s="7">
        <v>1144.7022906583427</v>
      </c>
      <c r="BA21" s="7">
        <v>1634.8245689396178</v>
      </c>
      <c r="BB21" s="8">
        <v>-25.32224011773998</v>
      </c>
      <c r="BC21" s="7">
        <v>1616.7661185705394</v>
      </c>
      <c r="BD21" s="7">
        <v>2208.9687120227527</v>
      </c>
      <c r="BE21" s="9"/>
    </row>
    <row r="22" spans="1:57" ht="13" x14ac:dyDescent="0.15">
      <c r="A22" s="4" t="s">
        <v>62</v>
      </c>
      <c r="B22" s="4" t="s">
        <v>63</v>
      </c>
      <c r="C22" s="9">
        <v>6076</v>
      </c>
      <c r="D22" s="9">
        <v>55</v>
      </c>
      <c r="E22" s="10">
        <v>92.10526315789474</v>
      </c>
      <c r="F22" s="10">
        <v>3.1100478468899522</v>
      </c>
      <c r="G22" s="10">
        <v>2.8708133971291865</v>
      </c>
      <c r="H22" s="11">
        <v>0.23923444976076555</v>
      </c>
      <c r="I22" s="11">
        <v>0.4784688995215311</v>
      </c>
      <c r="J22" s="10">
        <v>1.1961722488038278</v>
      </c>
      <c r="K22" s="12">
        <f t="shared" si="2"/>
        <v>100.00000000000001</v>
      </c>
      <c r="L22" s="22" t="s">
        <v>119</v>
      </c>
      <c r="M22" s="8">
        <v>1.1554998659598827</v>
      </c>
      <c r="N22" s="7">
        <v>5.6872037914691944</v>
      </c>
      <c r="O22" s="7">
        <v>14.218009478672986</v>
      </c>
      <c r="P22" s="7">
        <v>4.2654028436018958</v>
      </c>
      <c r="Q22" s="7">
        <v>1.4218009478672986</v>
      </c>
      <c r="R22" s="7">
        <v>0.94786729857819907</v>
      </c>
      <c r="S22" s="7">
        <v>0</v>
      </c>
      <c r="T22" s="7">
        <v>0</v>
      </c>
      <c r="U22" s="7">
        <v>46.919431279620859</v>
      </c>
      <c r="V22" s="8">
        <v>0.47393364928909953</v>
      </c>
      <c r="W22" s="7">
        <v>2.8436018957345972</v>
      </c>
      <c r="X22" s="7">
        <v>3.3175355450236967</v>
      </c>
      <c r="Y22" s="8">
        <v>0.47393364928909953</v>
      </c>
      <c r="Z22" s="7">
        <v>0.94786729857819907</v>
      </c>
      <c r="AA22" s="7">
        <v>18.48341232227488</v>
      </c>
      <c r="AB22" s="7">
        <v>0</v>
      </c>
      <c r="AC22" s="7">
        <v>0</v>
      </c>
      <c r="AD22" s="7">
        <v>0</v>
      </c>
      <c r="AE22" s="12">
        <f t="shared" si="3"/>
        <v>100</v>
      </c>
      <c r="AF22" s="7">
        <v>179.32779867441388</v>
      </c>
      <c r="AG22" s="8">
        <v>3.6760986911845159</v>
      </c>
      <c r="AH22" s="8">
        <v>6.4706052300582959</v>
      </c>
      <c r="AI22" s="8">
        <v>10.970273025938555</v>
      </c>
      <c r="AJ22" s="8">
        <v>1.3175472981855834</v>
      </c>
      <c r="AK22" s="8">
        <v>4.6024181409664235</v>
      </c>
      <c r="AL22" s="8">
        <v>0.81614732211277785</v>
      </c>
      <c r="AM22" s="8">
        <v>0.23613364827336392</v>
      </c>
      <c r="AN22" s="8">
        <v>0.69975734650591093</v>
      </c>
      <c r="AO22" s="21">
        <v>0.10749086600071232</v>
      </c>
      <c r="AP22" s="8">
        <v>0.65801775730888468</v>
      </c>
      <c r="AQ22" s="21">
        <v>0.13844209916223035</v>
      </c>
      <c r="AR22" s="8">
        <v>0.42810746859963539</v>
      </c>
      <c r="AS22" s="8">
        <v>0.5068915012240629</v>
      </c>
      <c r="AT22" s="21">
        <v>7.8820921768723781E-2</v>
      </c>
      <c r="AU22" s="8">
        <f t="shared" si="4"/>
        <v>48.78209584102072</v>
      </c>
      <c r="AV22" s="48">
        <f t="shared" si="5"/>
        <v>2.144145965333864E-2</v>
      </c>
      <c r="AW22" s="21">
        <v>1.1258344100458151</v>
      </c>
      <c r="AX22" s="21">
        <v>0.8106735745700977</v>
      </c>
      <c r="AY22" s="8">
        <v>-16.256457454555395</v>
      </c>
      <c r="AZ22" s="7">
        <v>1429.3398187058829</v>
      </c>
      <c r="BA22" s="7">
        <v>1872.950930522074</v>
      </c>
      <c r="BB22" s="8">
        <v>-34.378018004047604</v>
      </c>
      <c r="BC22" s="7">
        <v>1677.5952854640775</v>
      </c>
      <c r="BD22" s="7">
        <v>2142.9384345015869</v>
      </c>
    </row>
    <row r="23" spans="1:57" ht="13" x14ac:dyDescent="0.15">
      <c r="A23" s="4" t="s">
        <v>68</v>
      </c>
      <c r="B23" s="4" t="s">
        <v>69</v>
      </c>
      <c r="C23" s="9">
        <v>6078</v>
      </c>
      <c r="D23" s="9">
        <v>375</v>
      </c>
      <c r="E23" s="10">
        <v>99.2</v>
      </c>
      <c r="F23" s="11">
        <v>0.53333333333333333</v>
      </c>
      <c r="G23" s="10">
        <v>0</v>
      </c>
      <c r="H23" s="10">
        <v>0</v>
      </c>
      <c r="I23" s="10">
        <v>0</v>
      </c>
      <c r="J23" s="11">
        <v>0.26666666666666666</v>
      </c>
      <c r="K23" s="12">
        <f t="shared" si="2"/>
        <v>100</v>
      </c>
      <c r="L23" s="22" t="s">
        <v>120</v>
      </c>
      <c r="M23" s="8">
        <v>0.40855248507661018</v>
      </c>
      <c r="N23" s="7">
        <v>75.242718446601941</v>
      </c>
      <c r="O23" s="7">
        <v>12.135922330097086</v>
      </c>
      <c r="P23" s="7">
        <v>2.4271844660194173</v>
      </c>
      <c r="Q23" s="8">
        <v>0.48543689320388345</v>
      </c>
      <c r="R23" s="7">
        <v>0</v>
      </c>
      <c r="S23" s="7">
        <v>0</v>
      </c>
      <c r="T23" s="7">
        <v>0.97087378640776689</v>
      </c>
      <c r="U23" s="7">
        <v>0.97087378640776689</v>
      </c>
      <c r="V23" s="7">
        <v>0</v>
      </c>
      <c r="W23" s="7">
        <v>2.912621359223301</v>
      </c>
      <c r="X23" s="7">
        <v>3.3980582524271843</v>
      </c>
      <c r="Y23" s="7">
        <v>0</v>
      </c>
      <c r="Z23" s="7">
        <v>0</v>
      </c>
      <c r="AA23" s="8">
        <v>0.48543689320388345</v>
      </c>
      <c r="AB23" s="7">
        <v>0</v>
      </c>
      <c r="AC23" s="7">
        <v>0</v>
      </c>
      <c r="AD23" s="7">
        <v>0.97087378640776689</v>
      </c>
      <c r="AE23" s="12">
        <f t="shared" si="3"/>
        <v>99.999999999999986</v>
      </c>
      <c r="AF23" s="7">
        <v>444.94141833727934</v>
      </c>
      <c r="AG23" s="8">
        <v>8.0785390910016233</v>
      </c>
      <c r="AH23" s="8">
        <v>3.3205789695113039</v>
      </c>
      <c r="AI23" s="8">
        <v>5.5218945205867653</v>
      </c>
      <c r="AJ23" s="8">
        <v>0.77492358947303153</v>
      </c>
      <c r="AK23" s="8">
        <v>2.7274974612418119</v>
      </c>
      <c r="AL23" s="8">
        <v>0.51363401922864071</v>
      </c>
      <c r="AM23" s="8">
        <v>7.3108570111354784E-2</v>
      </c>
      <c r="AN23" s="8">
        <v>0.47246357121845745</v>
      </c>
      <c r="AO23" s="21">
        <v>7.6250856940244791E-2</v>
      </c>
      <c r="AP23" s="8">
        <v>0.50989369695269238</v>
      </c>
      <c r="AQ23" s="21">
        <v>0.11627754769308106</v>
      </c>
      <c r="AR23" s="8">
        <v>0.37150955632370752</v>
      </c>
      <c r="AS23" s="8">
        <v>0.45409533185206535</v>
      </c>
      <c r="AT23" s="21">
        <v>7.0387778583490546E-2</v>
      </c>
      <c r="AU23" s="8">
        <f t="shared" si="4"/>
        <v>55.076965442041697</v>
      </c>
      <c r="AV23" s="49">
        <f t="shared" si="5"/>
        <v>8.7129340825858985E-3</v>
      </c>
      <c r="AW23" s="21">
        <v>0.84852247950778192</v>
      </c>
      <c r="AX23" s="21">
        <v>0.7600491489972081</v>
      </c>
      <c r="AY23" s="8">
        <v>-18.192160603275333</v>
      </c>
      <c r="AZ23" s="7">
        <v>1727.3501647405176</v>
      </c>
      <c r="BA23" s="7">
        <v>2154.9902909986863</v>
      </c>
      <c r="BB23" s="8">
        <v>-32.602196917767003</v>
      </c>
      <c r="BC23" s="7">
        <v>1504.5252732543411</v>
      </c>
      <c r="BD23" s="7">
        <v>1975.1623976629207</v>
      </c>
    </row>
    <row r="24" spans="1:57" ht="13" x14ac:dyDescent="0.15">
      <c r="A24" s="4" t="s">
        <v>65</v>
      </c>
      <c r="B24" s="4" t="s">
        <v>66</v>
      </c>
      <c r="C24" s="9">
        <v>6080</v>
      </c>
      <c r="D24" s="9">
        <v>750</v>
      </c>
      <c r="E24" s="10">
        <v>99.479166666666657</v>
      </c>
      <c r="F24" s="11">
        <v>0.26041666666666663</v>
      </c>
      <c r="G24" s="10">
        <v>0</v>
      </c>
      <c r="H24" s="10">
        <v>0</v>
      </c>
      <c r="I24" s="10">
        <v>0</v>
      </c>
      <c r="J24" s="11">
        <v>0.26041666666666663</v>
      </c>
      <c r="K24" s="12">
        <f t="shared" si="2"/>
        <v>100</v>
      </c>
      <c r="L24" s="22" t="s">
        <v>120</v>
      </c>
      <c r="M24" s="8">
        <v>0.44452167447273683</v>
      </c>
      <c r="N24" s="7">
        <v>81.094527363184071</v>
      </c>
      <c r="O24" s="7">
        <v>12.437810945273633</v>
      </c>
      <c r="P24" s="7">
        <v>1.4925373134328357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3.4825870646766171</v>
      </c>
      <c r="X24" s="8">
        <v>0.49751243781094528</v>
      </c>
      <c r="Y24" s="7">
        <v>0</v>
      </c>
      <c r="Z24" s="7">
        <v>0</v>
      </c>
      <c r="AA24" s="8">
        <v>0.49751243781094528</v>
      </c>
      <c r="AB24" s="7">
        <v>0</v>
      </c>
      <c r="AC24" s="7">
        <v>0</v>
      </c>
      <c r="AD24" s="8">
        <v>0.49751243781094528</v>
      </c>
      <c r="AE24" s="12">
        <f t="shared" si="3"/>
        <v>99.999999999999972</v>
      </c>
      <c r="AF24" s="7">
        <v>135.40943568391984</v>
      </c>
      <c r="AG24" s="8">
        <v>2.5388308202959187</v>
      </c>
      <c r="AH24" s="8">
        <v>10.756827931079028</v>
      </c>
      <c r="AI24" s="8">
        <v>21.012339558906639</v>
      </c>
      <c r="AJ24" s="8">
        <v>2.49326063210736</v>
      </c>
      <c r="AK24" s="8">
        <v>9.102776373735745</v>
      </c>
      <c r="AL24" s="8">
        <v>1.6490457955305375</v>
      </c>
      <c r="AM24" s="8">
        <v>0.13243305332299021</v>
      </c>
      <c r="AN24" s="8">
        <v>1.2580464783737721</v>
      </c>
      <c r="AO24" s="21">
        <v>0.14301944318058082</v>
      </c>
      <c r="AP24" s="8">
        <v>0.64241148762606104</v>
      </c>
      <c r="AQ24" s="21">
        <v>0.10717355956080354</v>
      </c>
      <c r="AR24" s="8">
        <v>0.28604078932260724</v>
      </c>
      <c r="AS24" s="8">
        <v>0.30777692217630004</v>
      </c>
      <c r="AT24" s="21">
        <v>4.656672720028527E-2</v>
      </c>
      <c r="AU24" s="8">
        <f t="shared" si="4"/>
        <v>53.335352084680032</v>
      </c>
      <c r="AV24" s="48">
        <f t="shared" si="5"/>
        <v>1.8341800023862005E-2</v>
      </c>
      <c r="AW24" s="21">
        <v>3.3335171624020914</v>
      </c>
      <c r="AX24" s="21">
        <v>1.033580848154243</v>
      </c>
      <c r="AY24" s="8">
        <v>-21.26354977976974</v>
      </c>
      <c r="AZ24" s="7">
        <v>1916.6250778329077</v>
      </c>
      <c r="BA24" s="7">
        <v>2297.8596271553324</v>
      </c>
      <c r="BB24" s="8">
        <v>-35.82197849258062</v>
      </c>
      <c r="BC24" s="7">
        <v>1722.5088713257751</v>
      </c>
      <c r="BD24" s="7">
        <v>2174.9698266829814</v>
      </c>
    </row>
    <row r="25" spans="1:57" ht="13" x14ac:dyDescent="0.15">
      <c r="A25" s="4" t="s">
        <v>25</v>
      </c>
      <c r="B25" s="4" t="s">
        <v>73</v>
      </c>
      <c r="C25" s="9">
        <v>6082</v>
      </c>
      <c r="D25" s="9">
        <v>110</v>
      </c>
      <c r="E25" s="10">
        <v>91.148325358851679</v>
      </c>
      <c r="F25" s="10">
        <v>4.0669856459330145</v>
      </c>
      <c r="G25" s="10">
        <v>4.3062200956937797</v>
      </c>
      <c r="H25" s="10">
        <v>0</v>
      </c>
      <c r="I25" s="11">
        <v>0.23923444976076555</v>
      </c>
      <c r="J25" s="11">
        <v>0.23923444976076555</v>
      </c>
      <c r="K25" s="12">
        <f t="shared" si="2"/>
        <v>100.00000000000001</v>
      </c>
      <c r="L25" s="22" t="s">
        <v>119</v>
      </c>
      <c r="M25" s="8">
        <v>0.66267088692841269</v>
      </c>
      <c r="N25" s="7">
        <v>5.7971014492753623</v>
      </c>
      <c r="O25" s="7">
        <v>9.6618357487922708</v>
      </c>
      <c r="P25" s="7">
        <v>1.932367149758454</v>
      </c>
      <c r="Q25" s="8">
        <v>0.48309178743961351</v>
      </c>
      <c r="R25" s="8">
        <v>0.48309178743961351</v>
      </c>
      <c r="S25" s="7">
        <v>1.932367149758454</v>
      </c>
      <c r="T25" s="7">
        <v>0</v>
      </c>
      <c r="U25" s="7">
        <v>21.256038647342994</v>
      </c>
      <c r="V25" s="7">
        <v>0.96618357487922701</v>
      </c>
      <c r="W25" s="7">
        <v>0.96618357487922701</v>
      </c>
      <c r="X25" s="7">
        <v>5.7971014492753623</v>
      </c>
      <c r="Y25" s="7">
        <v>0.96618357487922701</v>
      </c>
      <c r="Z25" s="7">
        <v>2.4154589371980677</v>
      </c>
      <c r="AA25" s="7">
        <v>46.859903381642511</v>
      </c>
      <c r="AB25" s="7">
        <v>0</v>
      </c>
      <c r="AC25" s="7">
        <v>0</v>
      </c>
      <c r="AD25" s="8">
        <v>0.48309178743961351</v>
      </c>
      <c r="AE25" s="12">
        <f t="shared" si="3"/>
        <v>99.999999999999986</v>
      </c>
      <c r="AF25" s="7">
        <v>164.35493762892108</v>
      </c>
      <c r="AG25" s="8">
        <v>3.5594248658855943</v>
      </c>
      <c r="AH25" s="8">
        <v>11.766306312956381</v>
      </c>
      <c r="AI25" s="8">
        <v>23.651172840507581</v>
      </c>
      <c r="AJ25" s="8">
        <v>2.6920984300017974</v>
      </c>
      <c r="AK25" s="8">
        <v>9.7784049756487672</v>
      </c>
      <c r="AL25" s="8">
        <v>1.8237192426715478</v>
      </c>
      <c r="AM25" s="8">
        <v>0.32525419249102056</v>
      </c>
      <c r="AN25" s="8">
        <v>1.5536685434603072</v>
      </c>
      <c r="AO25" s="21">
        <v>0.23782654048779389</v>
      </c>
      <c r="AP25" s="8">
        <v>1.4193217359013286</v>
      </c>
      <c r="AQ25" s="21">
        <v>0.29261779473018451</v>
      </c>
      <c r="AR25" s="8">
        <v>0.84642222999088446</v>
      </c>
      <c r="AS25" s="8">
        <v>0.89215896678821227</v>
      </c>
      <c r="AT25" s="21">
        <v>0.12969581865493079</v>
      </c>
      <c r="AU25" s="8">
        <f t="shared" si="4"/>
        <v>46.174577023422891</v>
      </c>
      <c r="AV25" s="48">
        <f t="shared" si="5"/>
        <v>3.6437296344689701E-2</v>
      </c>
      <c r="AW25" s="21">
        <v>1.4202283885746385</v>
      </c>
      <c r="AX25" s="21">
        <v>0.97353448237351203</v>
      </c>
      <c r="AY25" s="8">
        <v>-19.792615836853322</v>
      </c>
      <c r="AZ25" s="7">
        <v>1853.7801821939797</v>
      </c>
      <c r="BA25" s="7">
        <v>2257.2249959198066</v>
      </c>
      <c r="BB25" s="8">
        <v>-33.026673114763263</v>
      </c>
      <c r="BC25" s="7">
        <v>1731.5056781024171</v>
      </c>
      <c r="BD25" s="7">
        <v>2216.2744649923093</v>
      </c>
    </row>
    <row r="26" spans="1:57" ht="13" x14ac:dyDescent="0.15">
      <c r="A26" s="4" t="s">
        <v>25</v>
      </c>
      <c r="B26" s="4" t="s">
        <v>75</v>
      </c>
      <c r="C26" s="9">
        <v>6232</v>
      </c>
      <c r="D26" s="9">
        <v>75</v>
      </c>
      <c r="E26" s="10">
        <v>80.213903743315512</v>
      </c>
      <c r="F26" s="10">
        <v>11.497326203208557</v>
      </c>
      <c r="G26" s="10">
        <v>4.5454545454545459</v>
      </c>
      <c r="H26" s="11">
        <v>0.53475935828876997</v>
      </c>
      <c r="I26" s="10">
        <v>1.8716577540106951</v>
      </c>
      <c r="J26" s="10">
        <v>1.3368983957219251</v>
      </c>
      <c r="K26" s="12">
        <f t="shared" si="2"/>
        <v>100.00000000000001</v>
      </c>
      <c r="L26" s="22" t="s">
        <v>118</v>
      </c>
      <c r="M26" s="8">
        <v>1.6873278236914602</v>
      </c>
      <c r="N26" s="7">
        <v>15.53398058252427</v>
      </c>
      <c r="O26" s="7">
        <v>6.7961165048543686</v>
      </c>
      <c r="P26" s="7">
        <v>0.97087378640776689</v>
      </c>
      <c r="Q26" s="7">
        <v>1.4563106796116505</v>
      </c>
      <c r="R26" s="7">
        <v>0</v>
      </c>
      <c r="S26" s="7">
        <v>0</v>
      </c>
      <c r="T26" s="7">
        <v>0</v>
      </c>
      <c r="U26" s="7">
        <v>24.271844660194173</v>
      </c>
      <c r="V26" s="8">
        <v>0.48543689320388345</v>
      </c>
      <c r="W26" s="7">
        <v>2.4271844660194173</v>
      </c>
      <c r="X26" s="7">
        <v>5.825242718446602</v>
      </c>
      <c r="Y26" s="8">
        <v>0.48543689320388345</v>
      </c>
      <c r="Z26" s="7">
        <v>2.912621359223301</v>
      </c>
      <c r="AA26" s="7">
        <v>38.349514563106794</v>
      </c>
      <c r="AB26" s="8">
        <v>0.48543689320388345</v>
      </c>
      <c r="AC26" s="7">
        <v>0</v>
      </c>
      <c r="AD26" s="7">
        <v>0</v>
      </c>
      <c r="AE26" s="12">
        <f t="shared" si="3"/>
        <v>100</v>
      </c>
      <c r="AF26" s="7">
        <v>1317.676034855484</v>
      </c>
      <c r="AG26" s="8">
        <v>34.251487873242318</v>
      </c>
      <c r="AH26" s="8">
        <v>29.968295698033213</v>
      </c>
      <c r="AI26" s="8">
        <v>60.649986018746517</v>
      </c>
      <c r="AJ26" s="8">
        <v>6.8949451218430209</v>
      </c>
      <c r="AK26" s="8">
        <v>24.577392388425025</v>
      </c>
      <c r="AL26" s="8">
        <v>4.7924963590355034</v>
      </c>
      <c r="AM26" s="8">
        <v>0.63239535858849139</v>
      </c>
      <c r="AN26" s="8">
        <v>4.1766723196583095</v>
      </c>
      <c r="AO26" s="21">
        <v>0.67764663162872807</v>
      </c>
      <c r="AP26" s="8">
        <v>4.1703932395723537</v>
      </c>
      <c r="AQ26" s="21">
        <v>0.91394693784630965</v>
      </c>
      <c r="AR26" s="8">
        <v>2.7998575822581397</v>
      </c>
      <c r="AS26" s="8">
        <v>3.2267126537392965</v>
      </c>
      <c r="AT26" s="21">
        <v>0.48804358354718058</v>
      </c>
      <c r="AU26" s="8">
        <f t="shared" ref="AU26" si="8">AF26/AG26</f>
        <v>38.470621764868454</v>
      </c>
      <c r="AV26" s="48">
        <f t="shared" ref="AV26" si="9">AT26/AG26</f>
        <v>1.4248828703539218E-2</v>
      </c>
      <c r="AW26" s="21">
        <v>1.0556310920628365</v>
      </c>
      <c r="AX26" s="21">
        <v>1.9735344823735099</v>
      </c>
      <c r="AY26" s="8">
        <v>-16.425485883473367</v>
      </c>
      <c r="AZ26" s="37">
        <v>1640.8047298840966</v>
      </c>
      <c r="BA26" s="37">
        <v>2101.0547842692031</v>
      </c>
      <c r="BB26" s="8">
        <v>-27.284778201812632</v>
      </c>
      <c r="BC26" s="50">
        <v>1293.0445046717141</v>
      </c>
      <c r="BD26" s="50">
        <v>1807.6892203353805</v>
      </c>
    </row>
    <row r="27" spans="1:57" ht="13" x14ac:dyDescent="0.15">
      <c r="A27" s="4" t="s">
        <v>91</v>
      </c>
      <c r="B27" s="4" t="s">
        <v>92</v>
      </c>
      <c r="C27" s="9">
        <v>6087</v>
      </c>
      <c r="D27" s="9">
        <v>360</v>
      </c>
      <c r="E27" s="10">
        <v>74.299065420560751</v>
      </c>
      <c r="F27" s="10">
        <v>17.523364485981308</v>
      </c>
      <c r="G27" s="10">
        <v>5.6074766355140184</v>
      </c>
      <c r="H27" s="10">
        <v>0.93457943925233633</v>
      </c>
      <c r="I27" s="11">
        <v>0.7009345794392523</v>
      </c>
      <c r="J27" s="10">
        <v>0.93457943925233633</v>
      </c>
      <c r="K27" s="12">
        <f t="shared" si="2"/>
        <v>99.999999999999986</v>
      </c>
      <c r="L27" s="22" t="s">
        <v>117</v>
      </c>
      <c r="M27" s="8">
        <v>0.56963512560873186</v>
      </c>
      <c r="N27" s="7">
        <v>3.7593984962406015</v>
      </c>
      <c r="O27" s="7">
        <v>0</v>
      </c>
      <c r="P27" s="7">
        <v>0</v>
      </c>
      <c r="Q27" s="8">
        <v>0.75187969924812026</v>
      </c>
      <c r="R27" s="7">
        <v>2.2556390977443606</v>
      </c>
      <c r="S27" s="7">
        <v>0</v>
      </c>
      <c r="T27" s="7">
        <v>0</v>
      </c>
      <c r="U27" s="7">
        <v>14.285714285714285</v>
      </c>
      <c r="V27" s="7">
        <v>9.0225563909774422</v>
      </c>
      <c r="W27" s="7">
        <v>0</v>
      </c>
      <c r="X27" s="7">
        <v>0</v>
      </c>
      <c r="Y27" s="7">
        <v>0</v>
      </c>
      <c r="Z27" s="8">
        <v>0.75187969924812026</v>
      </c>
      <c r="AA27" s="7">
        <v>55.63909774436091</v>
      </c>
      <c r="AB27" s="7">
        <v>4.5112781954887211</v>
      </c>
      <c r="AC27" s="7">
        <v>6.0150375939849621</v>
      </c>
      <c r="AD27" s="8">
        <v>3.007518796992481</v>
      </c>
      <c r="AE27" s="12">
        <f t="shared" si="3"/>
        <v>100.00000000000001</v>
      </c>
      <c r="AF27" s="7">
        <v>55.352343763127763</v>
      </c>
      <c r="AG27" s="8">
        <v>1.141921807584906</v>
      </c>
      <c r="AH27" s="8">
        <v>6.6301641630832151</v>
      </c>
      <c r="AI27" s="8">
        <v>14.535718363472272</v>
      </c>
      <c r="AJ27" s="8">
        <v>1.4917846997753597</v>
      </c>
      <c r="AK27" s="8">
        <v>5.3135137526490777</v>
      </c>
      <c r="AL27" s="8">
        <v>0.89780467378040463</v>
      </c>
      <c r="AM27" s="8">
        <v>0.34562335880566164</v>
      </c>
      <c r="AN27" s="8">
        <v>0.67543552598794787</v>
      </c>
      <c r="AO27" s="21">
        <v>8.579538130071096E-2</v>
      </c>
      <c r="AP27" s="8">
        <v>0.44357330022936198</v>
      </c>
      <c r="AQ27" s="21">
        <v>8.1779112910038101E-2</v>
      </c>
      <c r="AR27" s="8">
        <v>0.22334306130289688</v>
      </c>
      <c r="AS27" s="8">
        <v>0.22180530687961808</v>
      </c>
      <c r="AT27" s="21">
        <v>3.3035620419403645E-2</v>
      </c>
      <c r="AU27" s="8">
        <f t="shared" si="4"/>
        <v>48.472971963110631</v>
      </c>
      <c r="AV27" s="48">
        <f t="shared" si="5"/>
        <v>2.8929844583029673E-2</v>
      </c>
      <c r="AW27" s="21">
        <v>2.4834420370057413</v>
      </c>
      <c r="AX27" s="21">
        <v>1.0943678173040241</v>
      </c>
      <c r="AY27" s="8">
        <v>-12.701258969681772</v>
      </c>
      <c r="AZ27" s="7">
        <v>1057.7981146023901</v>
      </c>
      <c r="BA27" s="7">
        <v>1532.4419532683023</v>
      </c>
      <c r="BB27" s="8">
        <v>-21.7628653584101</v>
      </c>
      <c r="BC27" s="7">
        <v>1106.1959628328818</v>
      </c>
      <c r="BD27" s="7">
        <v>1683.1757271475335</v>
      </c>
    </row>
    <row r="28" spans="1:57" ht="13" x14ac:dyDescent="0.15">
      <c r="A28" s="4" t="s">
        <v>77</v>
      </c>
      <c r="B28" s="4" t="s">
        <v>78</v>
      </c>
      <c r="C28" s="9">
        <v>6086</v>
      </c>
      <c r="D28" s="9">
        <v>400</v>
      </c>
      <c r="E28" s="10">
        <v>61.096605744125334</v>
      </c>
      <c r="F28" s="10">
        <v>23.49869451697128</v>
      </c>
      <c r="G28" s="10">
        <v>14.621409921671018</v>
      </c>
      <c r="H28" s="10">
        <v>0</v>
      </c>
      <c r="I28" s="11">
        <v>0.26109660574412535</v>
      </c>
      <c r="J28" s="11">
        <v>0.52219321148825071</v>
      </c>
      <c r="K28" s="12">
        <f t="shared" si="2"/>
        <v>100.00000000000001</v>
      </c>
      <c r="L28" s="22" t="s">
        <v>121</v>
      </c>
      <c r="M28" s="8">
        <v>1.0513239319975156</v>
      </c>
      <c r="N28" s="7">
        <v>40.259740259740262</v>
      </c>
      <c r="O28" s="8">
        <v>0.64935064935064934</v>
      </c>
      <c r="P28" s="7">
        <v>0</v>
      </c>
      <c r="Q28" s="7">
        <v>1.948051948051948</v>
      </c>
      <c r="R28" s="7">
        <v>4.5454545454545459</v>
      </c>
      <c r="S28" s="7">
        <v>3.8961038961038961</v>
      </c>
      <c r="T28" s="7">
        <v>0</v>
      </c>
      <c r="U28" s="7">
        <v>11.038961038961041</v>
      </c>
      <c r="V28" s="7">
        <v>2.5974025974025974</v>
      </c>
      <c r="W28" s="7">
        <v>0</v>
      </c>
      <c r="X28" s="7">
        <v>0</v>
      </c>
      <c r="Y28" s="7">
        <v>0</v>
      </c>
      <c r="Z28" s="7">
        <v>0</v>
      </c>
      <c r="AA28" s="7">
        <v>35.064935064935064</v>
      </c>
      <c r="AB28" s="7">
        <v>0</v>
      </c>
      <c r="AC28" s="7">
        <v>0</v>
      </c>
      <c r="AD28" s="7">
        <v>0</v>
      </c>
      <c r="AE28" s="12">
        <f t="shared" si="3"/>
        <v>100</v>
      </c>
      <c r="AF28" s="7">
        <v>131.7518811416528</v>
      </c>
      <c r="AG28" s="8">
        <v>2.8271565305808517</v>
      </c>
      <c r="AH28" s="8">
        <v>10.237065052150541</v>
      </c>
      <c r="AI28" s="8">
        <v>20.562834695025856</v>
      </c>
      <c r="AJ28" s="8">
        <v>2.4545740344914497</v>
      </c>
      <c r="AK28" s="8">
        <v>9.0384860122662172</v>
      </c>
      <c r="AL28" s="8">
        <v>1.5975722911727968</v>
      </c>
      <c r="AM28" s="8">
        <v>0.5795048025815116</v>
      </c>
      <c r="AN28" s="8">
        <v>1.1512162711775651</v>
      </c>
      <c r="AO28" s="21">
        <v>0.1572317259850774</v>
      </c>
      <c r="AP28" s="8">
        <v>0.85104896299984911</v>
      </c>
      <c r="AQ28" s="21">
        <v>0.16137203050075283</v>
      </c>
      <c r="AR28" s="8">
        <v>0.44856946472828529</v>
      </c>
      <c r="AS28" s="8">
        <v>0.43470446805985324</v>
      </c>
      <c r="AT28" s="21">
        <v>6.2264375752914561E-2</v>
      </c>
      <c r="AU28" s="8">
        <f t="shared" si="4"/>
        <v>46.602259095496137</v>
      </c>
      <c r="AV28" s="48">
        <f t="shared" si="5"/>
        <v>2.2023674699087874E-2</v>
      </c>
      <c r="AW28" s="21">
        <v>2.1597569317266414</v>
      </c>
      <c r="AX28" s="21">
        <v>1.1018615036063333</v>
      </c>
      <c r="AY28" s="8">
        <v>-15.973833318171371</v>
      </c>
      <c r="AZ28" s="7">
        <v>1399.1172211615078</v>
      </c>
      <c r="BA28" s="7">
        <v>1845.6265403318785</v>
      </c>
      <c r="BB28" s="8">
        <v>-20.514776270972312</v>
      </c>
      <c r="BC28" s="7">
        <v>1010.1066550891322</v>
      </c>
      <c r="BD28" s="7">
        <v>1587.6024765452939</v>
      </c>
    </row>
    <row r="29" spans="1:57" ht="13" x14ac:dyDescent="0.15">
      <c r="A29" s="4" t="s">
        <v>80</v>
      </c>
      <c r="B29" s="4" t="s">
        <v>81</v>
      </c>
      <c r="C29" s="9">
        <v>6085</v>
      </c>
      <c r="D29" s="9">
        <v>330</v>
      </c>
      <c r="E29" s="10">
        <v>75.133689839572199</v>
      </c>
      <c r="F29" s="10">
        <v>11.229946524064172</v>
      </c>
      <c r="G29" s="10">
        <v>8.5561497326203195</v>
      </c>
      <c r="H29" s="11">
        <v>0.53475935828876997</v>
      </c>
      <c r="I29" s="10">
        <v>2.1390374331550799</v>
      </c>
      <c r="J29" s="10">
        <v>2.4064171122994651</v>
      </c>
      <c r="K29" s="12">
        <f t="shared" si="2"/>
        <v>100.00000000000001</v>
      </c>
      <c r="L29" s="22" t="s">
        <v>117</v>
      </c>
      <c r="M29" s="8">
        <v>1.6216657796041638</v>
      </c>
      <c r="N29" s="7">
        <v>5.9113300492610836</v>
      </c>
      <c r="O29" s="7">
        <v>4.4334975369458123</v>
      </c>
      <c r="P29" s="7">
        <v>0</v>
      </c>
      <c r="Q29" s="7">
        <v>0</v>
      </c>
      <c r="R29" s="8">
        <v>0.49261083743842365</v>
      </c>
      <c r="S29" s="7">
        <v>0</v>
      </c>
      <c r="T29" s="7">
        <v>0</v>
      </c>
      <c r="U29" s="7">
        <v>13.300492610837438</v>
      </c>
      <c r="V29" s="7">
        <v>2.9556650246305418</v>
      </c>
      <c r="W29" s="7">
        <v>0</v>
      </c>
      <c r="X29" s="7">
        <v>0</v>
      </c>
      <c r="Y29" s="7">
        <v>0</v>
      </c>
      <c r="Z29" s="7">
        <v>0</v>
      </c>
      <c r="AA29" s="7">
        <v>72.41379310344827</v>
      </c>
      <c r="AB29" s="7">
        <v>0</v>
      </c>
      <c r="AC29" s="7">
        <v>0</v>
      </c>
      <c r="AD29" s="8">
        <v>0.49261083743842365</v>
      </c>
      <c r="AE29" s="12">
        <f t="shared" si="3"/>
        <v>99.999999999999986</v>
      </c>
      <c r="AF29" s="7">
        <v>1707.6388384666923</v>
      </c>
      <c r="AG29" s="8">
        <v>30.212406646104885</v>
      </c>
      <c r="AH29" s="8">
        <v>12.173179646478475</v>
      </c>
      <c r="AI29" s="8">
        <v>24.240581183127951</v>
      </c>
      <c r="AJ29" s="8">
        <v>2.7055669749912714</v>
      </c>
      <c r="AK29" s="8">
        <v>9.8788890249649679</v>
      </c>
      <c r="AL29" s="8">
        <v>1.7642692828444364</v>
      </c>
      <c r="AM29" s="8">
        <v>0.20925186874575208</v>
      </c>
      <c r="AN29" s="8">
        <v>1.3958602312123336</v>
      </c>
      <c r="AO29" s="21">
        <v>0.23814199422876753</v>
      </c>
      <c r="AP29" s="8">
        <v>1.8118184676388496</v>
      </c>
      <c r="AQ29" s="21">
        <v>0.50523361618644169</v>
      </c>
      <c r="AR29" s="8">
        <v>2.0364316750330271</v>
      </c>
      <c r="AS29" s="8">
        <v>3.0940164629690656</v>
      </c>
      <c r="AT29" s="21">
        <v>0.45433346449673223</v>
      </c>
      <c r="AU29" s="8">
        <f t="shared" si="4"/>
        <v>56.521112616721929</v>
      </c>
      <c r="AV29" s="48">
        <f t="shared" si="5"/>
        <v>1.5037976610688408E-2</v>
      </c>
      <c r="AW29" s="21">
        <v>0.36792675938286334</v>
      </c>
      <c r="AX29" s="21">
        <v>0.48468822527170646</v>
      </c>
      <c r="AY29" s="8">
        <v>-10.200341646232625</v>
      </c>
      <c r="AZ29" s="7">
        <v>906.17883314976461</v>
      </c>
      <c r="BA29" s="7">
        <v>1429.9629642957557</v>
      </c>
      <c r="BB29" s="8">
        <v>-13.808410147115868</v>
      </c>
      <c r="BC29" s="7">
        <v>660.62105467657091</v>
      </c>
      <c r="BD29" s="7">
        <v>1279.8781440962646</v>
      </c>
    </row>
    <row r="30" spans="1:57" ht="13" x14ac:dyDescent="0.15">
      <c r="A30" s="4" t="s">
        <v>83</v>
      </c>
      <c r="B30" s="4" t="s">
        <v>84</v>
      </c>
      <c r="C30" s="9">
        <v>6084</v>
      </c>
      <c r="D30" s="9">
        <v>150</v>
      </c>
      <c r="E30" s="10">
        <v>51.813471502590666</v>
      </c>
      <c r="F30" s="10">
        <v>27.979274611398964</v>
      </c>
      <c r="G30" s="10">
        <v>12.176165803108809</v>
      </c>
      <c r="H30" s="11">
        <v>0.2590673575129534</v>
      </c>
      <c r="I30" s="10">
        <v>2.3316062176165802</v>
      </c>
      <c r="J30" s="10">
        <v>5.4404145077720205</v>
      </c>
      <c r="K30" s="12">
        <f t="shared" si="2"/>
        <v>99.999999999999986</v>
      </c>
      <c r="L30" s="22" t="s">
        <v>116</v>
      </c>
      <c r="M30" s="8">
        <v>2.3336096024649713</v>
      </c>
      <c r="N30" s="7">
        <v>9.4786729857819907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12.796208530805687</v>
      </c>
      <c r="V30" s="7">
        <v>0.94786729857819907</v>
      </c>
      <c r="W30" s="7">
        <v>0</v>
      </c>
      <c r="X30" s="8">
        <v>0.47393364928909953</v>
      </c>
      <c r="Y30" s="7">
        <v>0</v>
      </c>
      <c r="Z30" s="7">
        <v>0</v>
      </c>
      <c r="AA30" s="7">
        <v>75.829383886255911</v>
      </c>
      <c r="AB30" s="7">
        <v>0</v>
      </c>
      <c r="AC30" s="8">
        <v>0.47393364928909953</v>
      </c>
      <c r="AD30" s="7">
        <v>0</v>
      </c>
      <c r="AE30" s="12">
        <f t="shared" si="3"/>
        <v>99.999999999999986</v>
      </c>
      <c r="AF30" s="7">
        <v>624.45167724876603</v>
      </c>
      <c r="AG30" s="8">
        <v>10.166157416750837</v>
      </c>
      <c r="AH30" s="8">
        <v>4.6458269549849263</v>
      </c>
      <c r="AI30" s="8">
        <v>9.8051334571071802</v>
      </c>
      <c r="AJ30" s="8">
        <v>1.1596594001243452</v>
      </c>
      <c r="AK30" s="8">
        <v>4.4433114839650223</v>
      </c>
      <c r="AL30" s="8">
        <v>0.84164122875600389</v>
      </c>
      <c r="AM30" s="8">
        <v>0.4104277125158825</v>
      </c>
      <c r="AN30" s="8">
        <v>0.66894509504348287</v>
      </c>
      <c r="AO30" s="21">
        <v>9.5017962037824963E-2</v>
      </c>
      <c r="AP30" s="8">
        <v>0.54912746821169101</v>
      </c>
      <c r="AQ30" s="21">
        <v>0.11516379435783161</v>
      </c>
      <c r="AR30" s="8">
        <v>0.35887162264766581</v>
      </c>
      <c r="AS30" s="8">
        <v>0.46170471128405227</v>
      </c>
      <c r="AT30" s="21">
        <v>7.5165630958756988E-2</v>
      </c>
      <c r="AU30" s="8">
        <f t="shared" si="4"/>
        <v>61.424553216129958</v>
      </c>
      <c r="AV30" s="49">
        <f t="shared" si="5"/>
        <v>7.3937111021816502E-3</v>
      </c>
      <c r="AW30" s="21">
        <v>1.181593869022342</v>
      </c>
      <c r="AX30" s="21">
        <v>0.74036266448035559</v>
      </c>
      <c r="AY30" s="8">
        <v>-10.220826994059573</v>
      </c>
      <c r="AZ30" s="7">
        <v>980.80024270411275</v>
      </c>
      <c r="BA30" s="7">
        <v>1528.4361409032695</v>
      </c>
      <c r="BB30" s="8">
        <v>-21.129773352335235</v>
      </c>
      <c r="BC30" s="7">
        <v>974.31337898376944</v>
      </c>
      <c r="BD30" s="7">
        <v>1526.296071707902</v>
      </c>
    </row>
    <row r="31" spans="1:57" ht="13" x14ac:dyDescent="0.15">
      <c r="A31" s="4" t="s">
        <v>91</v>
      </c>
      <c r="B31" s="4" t="s">
        <v>264</v>
      </c>
      <c r="C31" s="9">
        <v>6090</v>
      </c>
      <c r="D31" s="9">
        <v>340</v>
      </c>
      <c r="E31" s="10">
        <v>77.528089887640448</v>
      </c>
      <c r="F31" s="10">
        <v>16.853932584269664</v>
      </c>
      <c r="G31" s="10">
        <v>4.213483146067416</v>
      </c>
      <c r="H31" s="10">
        <v>0</v>
      </c>
      <c r="I31" s="11">
        <v>0.5617977528089888</v>
      </c>
      <c r="J31" s="11">
        <v>0.84269662921348309</v>
      </c>
      <c r="K31" s="12">
        <f t="shared" si="2"/>
        <v>100</v>
      </c>
      <c r="L31" s="22" t="s">
        <v>117</v>
      </c>
      <c r="M31" s="8">
        <v>0.44755230224881865</v>
      </c>
      <c r="N31" s="7">
        <v>1.2269938650306749</v>
      </c>
      <c r="O31" s="7">
        <v>5.5214723926380369</v>
      </c>
      <c r="P31" s="7">
        <v>0</v>
      </c>
      <c r="Q31" s="7">
        <v>0</v>
      </c>
      <c r="R31" s="7">
        <v>0</v>
      </c>
      <c r="S31" s="8">
        <v>0.61349693251533743</v>
      </c>
      <c r="T31" s="7">
        <v>0</v>
      </c>
      <c r="U31" s="7">
        <v>28.220858895705526</v>
      </c>
      <c r="V31" s="7">
        <v>7.3619631901840492</v>
      </c>
      <c r="W31" s="8">
        <v>0.61349693251533743</v>
      </c>
      <c r="X31" s="8">
        <v>0.61349693251533743</v>
      </c>
      <c r="Y31" s="7">
        <v>1.2269938650306749</v>
      </c>
      <c r="Z31" s="7">
        <v>1.2269938650306749</v>
      </c>
      <c r="AA31" s="7">
        <v>47.239263803680991</v>
      </c>
      <c r="AB31" s="7">
        <v>4.9079754601226995</v>
      </c>
      <c r="AC31" s="7">
        <v>1.2269938650306749</v>
      </c>
      <c r="AD31" s="7">
        <v>0</v>
      </c>
      <c r="AE31" s="12">
        <f t="shared" si="3"/>
        <v>100.00000000000003</v>
      </c>
      <c r="AF31" s="7">
        <v>84.78264088625977</v>
      </c>
      <c r="AG31" s="8">
        <v>1.7047968684668895</v>
      </c>
      <c r="AH31" s="8">
        <v>7.8967781418198228</v>
      </c>
      <c r="AI31" s="8">
        <v>19.571121353041402</v>
      </c>
      <c r="AJ31" s="8">
        <v>1.8830584919993036</v>
      </c>
      <c r="AK31" s="8">
        <v>6.7744469439104655</v>
      </c>
      <c r="AL31" s="8">
        <v>1.1768687521670762</v>
      </c>
      <c r="AM31" s="8">
        <v>0.37093374953110642</v>
      </c>
      <c r="AN31" s="8">
        <v>0.94579418750501609</v>
      </c>
      <c r="AO31" s="21">
        <v>0.12373688329291613</v>
      </c>
      <c r="AP31" s="8">
        <v>0.6562725124601444</v>
      </c>
      <c r="AQ31" s="21">
        <v>0.123279346181677</v>
      </c>
      <c r="AR31" s="8">
        <v>0.33477820114238899</v>
      </c>
      <c r="AS31" s="8">
        <v>0.33580246679010656</v>
      </c>
      <c r="AT31" s="21">
        <v>4.9116579938761708E-2</v>
      </c>
      <c r="AU31" s="8">
        <f t="shared" si="4"/>
        <v>49.731814067974057</v>
      </c>
      <c r="AV31" s="48">
        <f t="shared" si="5"/>
        <v>2.881081074657995E-2</v>
      </c>
      <c r="AW31" s="21">
        <v>2.2969673389263656</v>
      </c>
      <c r="AX31" s="21">
        <v>1.0896807800865025</v>
      </c>
      <c r="AY31" s="8">
        <v>-11.545671913600897</v>
      </c>
      <c r="AZ31" s="7">
        <v>992.19423745782751</v>
      </c>
      <c r="BA31" s="7">
        <v>1489.1108567690524</v>
      </c>
      <c r="BB31" s="8">
        <v>-19.896674573891548</v>
      </c>
      <c r="BC31" s="7">
        <v>1011.6544611513589</v>
      </c>
      <c r="BD31" s="7">
        <v>1604.5915384722093</v>
      </c>
    </row>
    <row r="32" spans="1:57" ht="13" x14ac:dyDescent="0.15">
      <c r="A32" s="4" t="s">
        <v>86</v>
      </c>
      <c r="B32" s="4" t="s">
        <v>87</v>
      </c>
      <c r="C32" s="9">
        <v>6083</v>
      </c>
      <c r="D32" s="9">
        <v>710</v>
      </c>
      <c r="E32" s="10">
        <v>86.352941176470594</v>
      </c>
      <c r="F32" s="10">
        <v>6.1176470588235299</v>
      </c>
      <c r="G32" s="10">
        <v>0.94117647058823517</v>
      </c>
      <c r="H32" s="10">
        <v>2.8235294117647056</v>
      </c>
      <c r="I32" s="10">
        <v>1.8823529411764703</v>
      </c>
      <c r="J32" s="10">
        <v>1.8823529411764703</v>
      </c>
      <c r="K32" s="12">
        <f t="shared" si="2"/>
        <v>100</v>
      </c>
      <c r="L32" s="22" t="s">
        <v>119</v>
      </c>
      <c r="M32" s="8">
        <v>1.4550588526493879</v>
      </c>
      <c r="N32" s="7">
        <v>4.4334975369458132</v>
      </c>
      <c r="O32" s="7">
        <v>20.689655172413794</v>
      </c>
      <c r="P32" s="7">
        <v>0</v>
      </c>
      <c r="Q32" s="8">
        <v>0.49261083743842365</v>
      </c>
      <c r="R32" s="7">
        <v>0.98522167487684731</v>
      </c>
      <c r="S32" s="7">
        <v>0</v>
      </c>
      <c r="T32" s="7">
        <v>0</v>
      </c>
      <c r="U32" s="7">
        <v>5.4187192118226601</v>
      </c>
      <c r="V32" s="7">
        <v>4.4334975369458132</v>
      </c>
      <c r="W32" s="7">
        <v>6.8965517241379306</v>
      </c>
      <c r="X32" s="7">
        <v>23.152709359605911</v>
      </c>
      <c r="Y32" s="7">
        <v>3.4482758620689653</v>
      </c>
      <c r="Z32" s="7">
        <v>4.9261083743842367</v>
      </c>
      <c r="AA32" s="7">
        <v>24.630541871921178</v>
      </c>
      <c r="AB32" s="7">
        <v>0</v>
      </c>
      <c r="AC32" s="7">
        <v>0</v>
      </c>
      <c r="AD32" s="8">
        <v>0.49261083743842365</v>
      </c>
      <c r="AE32" s="12">
        <f t="shared" si="3"/>
        <v>100</v>
      </c>
      <c r="AF32" s="7">
        <v>110.09135173183722</v>
      </c>
      <c r="AG32" s="8">
        <v>2.6909252477012919</v>
      </c>
      <c r="AH32" s="8">
        <v>6.4362492548172243</v>
      </c>
      <c r="AI32" s="8">
        <v>12.608915684552851</v>
      </c>
      <c r="AJ32" s="8">
        <v>1.5430859444781546</v>
      </c>
      <c r="AK32" s="8">
        <v>5.7687187083077474</v>
      </c>
      <c r="AL32" s="8">
        <v>1.1284072006184334</v>
      </c>
      <c r="AM32" s="8">
        <v>0.27807001635633433</v>
      </c>
      <c r="AN32" s="8">
        <v>0.95203429690448527</v>
      </c>
      <c r="AO32" s="21">
        <v>0.1411622374201614</v>
      </c>
      <c r="AP32" s="8">
        <v>0.79667881465125379</v>
      </c>
      <c r="AQ32" s="21">
        <v>0.15627976263723875</v>
      </c>
      <c r="AR32" s="8">
        <v>0.44716583541406285</v>
      </c>
      <c r="AS32" s="8">
        <v>0.49959446355913389</v>
      </c>
      <c r="AT32" s="21">
        <v>7.5483766529221341E-2</v>
      </c>
      <c r="AU32" s="8">
        <f t="shared" si="4"/>
        <v>40.912081012239994</v>
      </c>
      <c r="AV32" s="48">
        <f t="shared" si="5"/>
        <v>2.8051231298120576E-2</v>
      </c>
      <c r="AW32" s="21">
        <v>1.5540931223984635</v>
      </c>
      <c r="AX32" s="21">
        <v>0.9284915946026312</v>
      </c>
      <c r="AY32" s="8">
        <v>-12.686370021606219</v>
      </c>
      <c r="AZ32" s="7">
        <v>1274.8551246292045</v>
      </c>
      <c r="BA32" s="7">
        <v>1796.5969942837464</v>
      </c>
      <c r="BB32" s="8">
        <v>-19.8857511605921</v>
      </c>
      <c r="BC32" s="7">
        <v>1007.4563684772041</v>
      </c>
      <c r="BD32" s="7">
        <v>1599.3132276831977</v>
      </c>
    </row>
    <row r="33" spans="1:56" ht="13" x14ac:dyDescent="0.15">
      <c r="A33" s="4" t="s">
        <v>89</v>
      </c>
      <c r="B33" s="4" t="s">
        <v>89</v>
      </c>
      <c r="C33" s="9">
        <v>6088</v>
      </c>
      <c r="D33" s="9">
        <v>350</v>
      </c>
      <c r="E33" s="10">
        <v>74.744897959183675</v>
      </c>
      <c r="F33" s="10">
        <v>20.153061224489797</v>
      </c>
      <c r="G33" s="10">
        <v>3.8265306122448979</v>
      </c>
      <c r="H33" s="11">
        <v>0.25510204081632654</v>
      </c>
      <c r="I33" s="11">
        <v>0.25510204081632654</v>
      </c>
      <c r="J33" s="11">
        <v>0.76530612244897955</v>
      </c>
      <c r="K33" s="12">
        <f t="shared" si="2"/>
        <v>99.999999999999986</v>
      </c>
      <c r="L33" s="22" t="s">
        <v>117</v>
      </c>
      <c r="M33" s="8">
        <v>0.64975552410528437</v>
      </c>
      <c r="N33" s="7">
        <v>2.4096385542168677</v>
      </c>
      <c r="O33" s="7">
        <v>0</v>
      </c>
      <c r="P33" s="7">
        <v>0</v>
      </c>
      <c r="Q33" s="7">
        <v>1.8072289156626504</v>
      </c>
      <c r="R33" s="7">
        <v>0</v>
      </c>
      <c r="S33" s="7">
        <v>0</v>
      </c>
      <c r="T33" s="7">
        <v>0</v>
      </c>
      <c r="U33" s="7">
        <v>15.060240963855422</v>
      </c>
      <c r="V33" s="7">
        <v>7.2289156626506017</v>
      </c>
      <c r="W33" s="7">
        <v>0</v>
      </c>
      <c r="X33" s="7">
        <v>0</v>
      </c>
      <c r="Y33" s="7">
        <v>0</v>
      </c>
      <c r="Z33" s="7">
        <v>4.2168674698795181</v>
      </c>
      <c r="AA33" s="7">
        <v>55.421686746987952</v>
      </c>
      <c r="AB33" s="7">
        <v>4.2168674698795181</v>
      </c>
      <c r="AC33" s="7">
        <v>7.2289156626506017</v>
      </c>
      <c r="AD33" s="7">
        <v>2.4096385542168677</v>
      </c>
      <c r="AE33" s="12">
        <f>SUM(N33:AD33)</f>
        <v>100.00000000000001</v>
      </c>
      <c r="AF33" s="7">
        <v>85.774557607959437</v>
      </c>
      <c r="AG33" s="8">
        <v>1.7883267838519219</v>
      </c>
      <c r="AH33" s="8">
        <v>9.1891248540539348</v>
      </c>
      <c r="AI33" s="8">
        <v>20.094937070561784</v>
      </c>
      <c r="AJ33" s="8">
        <v>2.1513153723327827</v>
      </c>
      <c r="AK33" s="8">
        <v>7.534033536980612</v>
      </c>
      <c r="AL33" s="8">
        <v>1.2242365678846496</v>
      </c>
      <c r="AM33" s="8">
        <v>0.4173645032817595</v>
      </c>
      <c r="AN33" s="8">
        <v>0.87626901491467701</v>
      </c>
      <c r="AO33" s="21">
        <v>0.11859963884164572</v>
      </c>
      <c r="AP33" s="8">
        <v>0.65868366634199849</v>
      </c>
      <c r="AQ33" s="21">
        <v>0.12929548185781403</v>
      </c>
      <c r="AR33" s="8">
        <v>0.36087810970198092</v>
      </c>
      <c r="AS33" s="8">
        <v>0.36218196616378628</v>
      </c>
      <c r="AT33" s="21">
        <v>5.339423687427957E-2</v>
      </c>
      <c r="AU33" s="8">
        <f t="shared" si="4"/>
        <v>47.963581590612577</v>
      </c>
      <c r="AV33" s="48">
        <f t="shared" si="5"/>
        <v>2.9857091755496938E-2</v>
      </c>
      <c r="AW33" s="21">
        <v>1.9731163463597869</v>
      </c>
      <c r="AX33" s="21">
        <v>1.059618122875053</v>
      </c>
      <c r="AY33" s="8">
        <v>-13.936355103657538</v>
      </c>
      <c r="AZ33" s="7">
        <v>1113.949882108207</v>
      </c>
      <c r="BA33" s="7">
        <v>1564.5621301088875</v>
      </c>
      <c r="BB33" s="8">
        <v>-17.768592699439758</v>
      </c>
      <c r="BC33" s="7">
        <v>908.89704836064993</v>
      </c>
      <c r="BD33" s="7">
        <v>1522.0748599575488</v>
      </c>
    </row>
    <row r="34" spans="1:56" ht="13" x14ac:dyDescent="0.15">
      <c r="A34" s="4" t="s">
        <v>91</v>
      </c>
      <c r="B34" s="4" t="s">
        <v>110</v>
      </c>
      <c r="C34" s="9">
        <v>6233</v>
      </c>
      <c r="D34" s="9">
        <v>80</v>
      </c>
      <c r="E34" s="10">
        <v>54.014598540145982</v>
      </c>
      <c r="F34" s="10">
        <v>23.600973236009732</v>
      </c>
      <c r="G34" s="10">
        <v>18.004866180048662</v>
      </c>
      <c r="H34" s="11">
        <v>0.24330900243309003</v>
      </c>
      <c r="I34" s="10">
        <v>1.7031630170316301</v>
      </c>
      <c r="J34" s="10">
        <v>2.4330900243309004</v>
      </c>
      <c r="K34" s="12">
        <f t="shared" si="2"/>
        <v>100</v>
      </c>
      <c r="L34" s="22" t="s">
        <v>121</v>
      </c>
      <c r="M34" s="8">
        <v>2.8000275864786848</v>
      </c>
      <c r="N34" s="7">
        <v>4.9261083743842367</v>
      </c>
      <c r="O34" s="8">
        <v>0.49261083743842365</v>
      </c>
      <c r="P34" s="7">
        <v>1.4778325123152709</v>
      </c>
      <c r="Q34" s="8">
        <v>0.49261083743842365</v>
      </c>
      <c r="R34" s="7">
        <v>2.4630541871921183</v>
      </c>
      <c r="S34" s="8">
        <v>0.49261083743842365</v>
      </c>
      <c r="T34" s="7">
        <v>0</v>
      </c>
      <c r="U34" s="7">
        <v>16.256157635467979</v>
      </c>
      <c r="V34" s="7">
        <v>1.9704433497536946</v>
      </c>
      <c r="W34" s="7">
        <v>0</v>
      </c>
      <c r="X34" s="7">
        <v>0.98522167487684731</v>
      </c>
      <c r="Y34" s="7">
        <v>0</v>
      </c>
      <c r="Z34" s="7">
        <v>0</v>
      </c>
      <c r="AA34" s="7">
        <v>69.458128078817737</v>
      </c>
      <c r="AB34" s="7">
        <v>0.98522167487684731</v>
      </c>
      <c r="AC34" s="7">
        <v>0</v>
      </c>
      <c r="AD34" s="7">
        <v>0</v>
      </c>
      <c r="AE34" s="12">
        <f t="shared" si="3"/>
        <v>100.00000000000001</v>
      </c>
      <c r="AF34" s="7">
        <v>1359.2487190711513</v>
      </c>
      <c r="AG34" s="8">
        <v>35.955699681962194</v>
      </c>
      <c r="AH34" s="8">
        <v>38.695484814522182</v>
      </c>
      <c r="AI34" s="8">
        <v>78.490182006580213</v>
      </c>
      <c r="AJ34" s="8">
        <v>9.1129393658361355</v>
      </c>
      <c r="AK34" s="8">
        <v>32.424262286445078</v>
      </c>
      <c r="AL34" s="8">
        <v>6.004375398626383</v>
      </c>
      <c r="AM34" s="8">
        <v>0.99638984098616645</v>
      </c>
      <c r="AN34" s="8">
        <v>4.7035187799552691</v>
      </c>
      <c r="AO34" s="21">
        <v>0.71055845871726075</v>
      </c>
      <c r="AP34" s="8">
        <v>4.1157689071415566</v>
      </c>
      <c r="AQ34" s="21">
        <v>0.85715139957382114</v>
      </c>
      <c r="AR34" s="8">
        <v>2.6083044104609412</v>
      </c>
      <c r="AS34" s="8">
        <v>3.1436168473358248</v>
      </c>
      <c r="AT34" s="21">
        <v>0.48123144457343103</v>
      </c>
      <c r="AU34" s="8">
        <f t="shared" ref="AU34:AU35" si="10">AF34/AG34</f>
        <v>37.803428415913771</v>
      </c>
      <c r="AV34" s="48">
        <f t="shared" ref="AV34:AV35" si="11">AT34/AG34</f>
        <v>1.338401001315653E-2</v>
      </c>
      <c r="AW34" s="21">
        <v>1.220212124964414</v>
      </c>
      <c r="AX34" s="21">
        <v>2.0596181228750501</v>
      </c>
      <c r="AY34" s="8">
        <v>-14.138254560093211</v>
      </c>
      <c r="AZ34" s="37">
        <v>1313.8928114368798</v>
      </c>
      <c r="BA34" s="37">
        <v>1796.4229377066424</v>
      </c>
      <c r="BB34" s="8">
        <v>-20.51913829100971</v>
      </c>
      <c r="BC34" s="50">
        <v>971.57051107344785</v>
      </c>
      <c r="BD34" s="50">
        <v>1536.4744216095546</v>
      </c>
    </row>
    <row r="35" spans="1:56" ht="13" x14ac:dyDescent="0.15">
      <c r="A35" s="4" t="s">
        <v>25</v>
      </c>
      <c r="B35" s="4" t="s">
        <v>102</v>
      </c>
      <c r="C35" s="9">
        <v>6234</v>
      </c>
      <c r="D35" s="9">
        <v>70</v>
      </c>
      <c r="E35" s="10">
        <v>60.106382978723403</v>
      </c>
      <c r="F35" s="10">
        <v>22.606382978723406</v>
      </c>
      <c r="G35" s="10">
        <v>13.563829787234042</v>
      </c>
      <c r="H35" s="10">
        <v>0</v>
      </c>
      <c r="I35" s="10">
        <v>1.5957446808510638</v>
      </c>
      <c r="J35" s="10">
        <v>2.1276595744680851</v>
      </c>
      <c r="K35" s="12">
        <f>SUM(E35:J35)</f>
        <v>100</v>
      </c>
      <c r="L35" s="22" t="s">
        <v>121</v>
      </c>
      <c r="M35" s="8">
        <v>2.8912934813655724</v>
      </c>
      <c r="N35" s="7">
        <v>6.8965517241379306</v>
      </c>
      <c r="O35" s="7">
        <v>0</v>
      </c>
      <c r="P35" s="8">
        <v>0.49261083743842365</v>
      </c>
      <c r="Q35" s="8">
        <v>0.49261083743842365</v>
      </c>
      <c r="R35" s="7">
        <v>0.98522167487684731</v>
      </c>
      <c r="S35" s="7">
        <v>0</v>
      </c>
      <c r="T35" s="7">
        <v>0</v>
      </c>
      <c r="U35" s="7">
        <v>23.152709359605915</v>
      </c>
      <c r="V35" s="7">
        <v>1.4778325123152709</v>
      </c>
      <c r="W35" s="8">
        <v>0.49261083743842365</v>
      </c>
      <c r="X35" s="7">
        <v>0</v>
      </c>
      <c r="Y35" s="7">
        <v>0</v>
      </c>
      <c r="Z35" s="8">
        <v>0.49261083743842365</v>
      </c>
      <c r="AA35" s="7">
        <v>64.532019704433495</v>
      </c>
      <c r="AB35" s="7">
        <v>0.98522167487684731</v>
      </c>
      <c r="AC35" s="7">
        <v>0</v>
      </c>
      <c r="AD35" s="7">
        <v>0</v>
      </c>
      <c r="AE35" s="12">
        <f t="shared" si="3"/>
        <v>100.00000000000001</v>
      </c>
      <c r="AF35" s="7">
        <v>1973.5373320674973</v>
      </c>
      <c r="AG35" s="8">
        <v>60.052986457902193</v>
      </c>
      <c r="AH35" s="8">
        <v>55.154647945061974</v>
      </c>
      <c r="AI35" s="8">
        <v>114.59887506313987</v>
      </c>
      <c r="AJ35" s="8">
        <v>12.719263765352094</v>
      </c>
      <c r="AK35" s="8">
        <v>44.585027351866607</v>
      </c>
      <c r="AL35" s="8">
        <v>8.5764858078139525</v>
      </c>
      <c r="AM35" s="8">
        <v>1.0329678859483389</v>
      </c>
      <c r="AN35" s="8">
        <v>6.9197518750560878</v>
      </c>
      <c r="AO35" s="21">
        <v>1.040936952949487</v>
      </c>
      <c r="AP35" s="8">
        <v>6.0100257850842498</v>
      </c>
      <c r="AQ35" s="21">
        <v>1.2169757929734353</v>
      </c>
      <c r="AR35" s="8">
        <v>3.591635523770663</v>
      </c>
      <c r="AS35" s="8">
        <v>4.1970531439504342</v>
      </c>
      <c r="AT35" s="21">
        <v>0.65357900808529523</v>
      </c>
      <c r="AU35" s="8">
        <f t="shared" si="10"/>
        <v>32.863267065843075</v>
      </c>
      <c r="AV35" s="48">
        <f t="shared" si="11"/>
        <v>1.0883372278970028E-2</v>
      </c>
      <c r="AW35" s="21">
        <v>1.3445845448590594</v>
      </c>
      <c r="AX35" s="21">
        <v>3.0596181228750501</v>
      </c>
      <c r="AY35" s="8">
        <v>-17.055563971978273</v>
      </c>
      <c r="AZ35" s="37">
        <v>1669.5072550006053</v>
      </c>
      <c r="BA35" s="37">
        <v>2117.4304196058342</v>
      </c>
      <c r="BB35" s="8">
        <v>-22.089341578767076</v>
      </c>
      <c r="BC35" s="50">
        <v>1033.7305689520376</v>
      </c>
      <c r="BD35" s="50">
        <v>1583.3834500512714</v>
      </c>
    </row>
    <row r="36" spans="1:56" ht="13" x14ac:dyDescent="0.15">
      <c r="A36" s="4" t="s">
        <v>25</v>
      </c>
      <c r="B36" s="4" t="s">
        <v>97</v>
      </c>
      <c r="C36" s="9">
        <v>6092</v>
      </c>
      <c r="D36" s="9">
        <v>345</v>
      </c>
      <c r="E36" s="10">
        <v>88.619854721549643</v>
      </c>
      <c r="F36" s="10">
        <v>6.2953995157384997</v>
      </c>
      <c r="G36" s="10">
        <v>4.3583535108958831</v>
      </c>
      <c r="H36" s="10">
        <v>0</v>
      </c>
      <c r="I36" s="10">
        <v>0</v>
      </c>
      <c r="J36" s="11">
        <v>0.72639225181598066</v>
      </c>
      <c r="K36" s="12">
        <f>SUM(E36:J36)</f>
        <v>100</v>
      </c>
      <c r="L36" s="22" t="s">
        <v>118</v>
      </c>
      <c r="M36" s="8">
        <v>0.31364657103209953</v>
      </c>
      <c r="N36" s="7">
        <v>2.3255813953488373</v>
      </c>
      <c r="O36" s="7">
        <v>1.7441860465116279</v>
      </c>
      <c r="P36" s="7">
        <v>0</v>
      </c>
      <c r="Q36" s="8">
        <v>0.58139534883720934</v>
      </c>
      <c r="R36" s="7">
        <v>1.1627906976744187</v>
      </c>
      <c r="S36" s="7">
        <v>0</v>
      </c>
      <c r="T36" s="7">
        <v>0</v>
      </c>
      <c r="U36" s="7">
        <v>19.767441860465116</v>
      </c>
      <c r="V36" s="7">
        <v>6.395348837209303</v>
      </c>
      <c r="W36" s="7">
        <v>1.7441860465116279</v>
      </c>
      <c r="X36" s="8">
        <v>0.58139534883720934</v>
      </c>
      <c r="Y36" s="8">
        <v>0.58139534883720934</v>
      </c>
      <c r="Z36" s="7">
        <v>1.1627906976744187</v>
      </c>
      <c r="AA36" s="7">
        <v>63.372093023255815</v>
      </c>
      <c r="AB36" s="8">
        <v>0.58139534883720934</v>
      </c>
      <c r="AC36" s="7">
        <v>0</v>
      </c>
      <c r="AD36" s="7">
        <v>0</v>
      </c>
      <c r="AE36" s="12">
        <f t="shared" si="3"/>
        <v>100</v>
      </c>
      <c r="AF36" s="7">
        <v>37.010714495291211</v>
      </c>
      <c r="AG36" s="8">
        <v>0.72183394534040979</v>
      </c>
      <c r="AH36" s="8">
        <v>8.8431560350090841</v>
      </c>
      <c r="AI36" s="8">
        <v>17.045925444172315</v>
      </c>
      <c r="AJ36" s="8">
        <v>1.8296760290735168</v>
      </c>
      <c r="AK36" s="8">
        <v>6.0383314076810324</v>
      </c>
      <c r="AL36" s="8">
        <v>0.98066410640340818</v>
      </c>
      <c r="AM36" s="8">
        <v>0.2384291106293179</v>
      </c>
      <c r="AN36" s="8">
        <v>0.70797142117268619</v>
      </c>
      <c r="AO36" s="21">
        <v>9.0664554264237279E-2</v>
      </c>
      <c r="AP36" s="8">
        <v>0.4591629432274375</v>
      </c>
      <c r="AQ36" s="21">
        <v>8.3346794835083643E-2</v>
      </c>
      <c r="AR36" s="8">
        <v>0.22752679335186279</v>
      </c>
      <c r="AS36" s="8">
        <v>0.22808958567861262</v>
      </c>
      <c r="AT36" s="21">
        <v>3.4367604928895859E-2</v>
      </c>
      <c r="AU36" s="8">
        <f t="shared" si="4"/>
        <v>51.273169867118568</v>
      </c>
      <c r="AV36" s="48">
        <f t="shared" si="5"/>
        <v>4.761151113874041E-2</v>
      </c>
      <c r="AW36" s="21">
        <v>2.5313507827629262</v>
      </c>
      <c r="AX36" s="21">
        <v>1.0846167263028479</v>
      </c>
      <c r="AY36" s="8">
        <v>-11.601469570915457</v>
      </c>
      <c r="AZ36" s="7">
        <v>927.38263397552089</v>
      </c>
      <c r="BA36" s="7">
        <v>1402.8465528827944</v>
      </c>
      <c r="BB36" s="8">
        <v>-22.300480897722295</v>
      </c>
      <c r="BC36" s="7">
        <v>1243.9540815957027</v>
      </c>
      <c r="BD36" s="7">
        <v>1842.1331901633189</v>
      </c>
    </row>
    <row r="37" spans="1:56" ht="13" x14ac:dyDescent="0.15">
      <c r="A37" s="4" t="s">
        <v>25</v>
      </c>
      <c r="B37" s="4" t="s">
        <v>95</v>
      </c>
      <c r="C37" s="9">
        <v>6103</v>
      </c>
      <c r="D37" s="9">
        <v>350</v>
      </c>
      <c r="E37" s="10">
        <v>94.05684754521964</v>
      </c>
      <c r="F37" s="10">
        <v>3.8759689922480618</v>
      </c>
      <c r="G37" s="10">
        <v>1.5503875968992249</v>
      </c>
      <c r="H37" s="10">
        <v>0</v>
      </c>
      <c r="I37" s="10">
        <v>0</v>
      </c>
      <c r="J37" s="11">
        <v>0.516795865633075</v>
      </c>
      <c r="K37" s="12">
        <f t="shared" si="2"/>
        <v>100</v>
      </c>
      <c r="L37" s="22" t="s">
        <v>119</v>
      </c>
      <c r="M37" s="8">
        <v>0.28619202734093396</v>
      </c>
      <c r="N37" s="7">
        <v>13.397129186602871</v>
      </c>
      <c r="O37" s="7">
        <v>5.741626794258373</v>
      </c>
      <c r="P37" s="7">
        <v>1.9138755980861244</v>
      </c>
      <c r="Q37" s="8">
        <v>0.4784688995215311</v>
      </c>
      <c r="R37" s="7">
        <v>1.4354066985645932</v>
      </c>
      <c r="S37" s="8">
        <v>0.4784688995215311</v>
      </c>
      <c r="T37" s="7">
        <v>0.4784688995215311</v>
      </c>
      <c r="U37" s="7">
        <v>25.837320574162682</v>
      </c>
      <c r="V37" s="7">
        <v>3.3492822966507179</v>
      </c>
      <c r="W37" s="7">
        <v>3.8277511961722488</v>
      </c>
      <c r="X37" s="7">
        <v>1.9138755980861244</v>
      </c>
      <c r="Y37" s="8">
        <v>0.4784688995215311</v>
      </c>
      <c r="Z37" s="7">
        <v>2.3923444976076556</v>
      </c>
      <c r="AA37" s="7">
        <v>37.799043062200958</v>
      </c>
      <c r="AB37" s="8">
        <v>0.4784688995215311</v>
      </c>
      <c r="AC37" s="7">
        <v>0</v>
      </c>
      <c r="AD37" s="7">
        <v>0</v>
      </c>
      <c r="AE37" s="12">
        <f t="shared" si="3"/>
        <v>100</v>
      </c>
      <c r="AF37" s="7">
        <v>174.45197920231749</v>
      </c>
      <c r="AG37" s="8">
        <v>3.3745265405778606</v>
      </c>
      <c r="AH37" s="8">
        <v>7.8780058671476798</v>
      </c>
      <c r="AI37" s="8">
        <v>15.66517108842495</v>
      </c>
      <c r="AJ37" s="8">
        <v>1.8915468686866299</v>
      </c>
      <c r="AK37" s="8">
        <v>6.9736305314013061</v>
      </c>
      <c r="AL37" s="8">
        <v>1.3008895014721402</v>
      </c>
      <c r="AM37" s="8">
        <v>0.19606021539638541</v>
      </c>
      <c r="AN37" s="8">
        <v>1.0933391046207128</v>
      </c>
      <c r="AO37" s="21">
        <v>0.14537927188365143</v>
      </c>
      <c r="AP37" s="8">
        <v>0.7874970190299232</v>
      </c>
      <c r="AQ37" s="21">
        <v>0.15812560825947472</v>
      </c>
      <c r="AR37" s="8">
        <v>0.46593415053590403</v>
      </c>
      <c r="AS37" s="8">
        <v>0.51676022982807301</v>
      </c>
      <c r="AT37" s="21">
        <v>7.4935637091228621E-2</v>
      </c>
      <c r="AU37" s="8">
        <f t="shared" si="4"/>
        <v>51.696727557058715</v>
      </c>
      <c r="AV37" s="48">
        <f t="shared" si="5"/>
        <v>2.2206266920750457E-2</v>
      </c>
      <c r="AW37" s="21">
        <v>1.7254717771422119</v>
      </c>
      <c r="AX37" s="21">
        <v>0.90825119290485334</v>
      </c>
      <c r="AY37" s="8">
        <v>-14.284084180912204</v>
      </c>
      <c r="AZ37" s="7">
        <v>1340.4845367197238</v>
      </c>
      <c r="BA37" s="7">
        <v>1822.9709134539298</v>
      </c>
      <c r="BB37" s="8">
        <v>-23.647459728038946</v>
      </c>
      <c r="BC37" s="7">
        <v>1163.6703031149418</v>
      </c>
      <c r="BD37" s="7">
        <v>1715.8986854070354</v>
      </c>
    </row>
    <row r="38" spans="1:56" ht="13" x14ac:dyDescent="0.15">
      <c r="A38" s="4" t="s">
        <v>99</v>
      </c>
      <c r="B38" s="4" t="s">
        <v>100</v>
      </c>
      <c r="C38" s="9">
        <v>6104</v>
      </c>
      <c r="D38" s="9">
        <v>180</v>
      </c>
      <c r="E38" s="10">
        <v>87.113402061855666</v>
      </c>
      <c r="F38" s="10">
        <v>6.7010309278350517</v>
      </c>
      <c r="G38" s="10">
        <v>3.0927835051546393</v>
      </c>
      <c r="H38" s="11">
        <v>0.51546391752577314</v>
      </c>
      <c r="I38" s="10">
        <v>1.2886597938144329</v>
      </c>
      <c r="J38" s="10">
        <v>1.2886597938144329</v>
      </c>
      <c r="K38" s="12">
        <f t="shared" si="2"/>
        <v>100</v>
      </c>
      <c r="L38" s="22" t="s">
        <v>118</v>
      </c>
      <c r="M38" s="8">
        <v>0.49323261178411576</v>
      </c>
      <c r="N38" s="7">
        <v>10.344827586206897</v>
      </c>
      <c r="O38" s="7">
        <v>4.9261083743842367</v>
      </c>
      <c r="P38" s="7">
        <v>0.98522167487684731</v>
      </c>
      <c r="Q38" s="8">
        <v>0.49261083743842365</v>
      </c>
      <c r="R38" s="7">
        <v>1.4778325123152709</v>
      </c>
      <c r="S38" s="7">
        <v>0</v>
      </c>
      <c r="T38" s="7">
        <v>0.98522167487684731</v>
      </c>
      <c r="U38" s="7">
        <v>29.064039408866996</v>
      </c>
      <c r="V38" s="7">
        <v>1.4778325123152709</v>
      </c>
      <c r="W38" s="7">
        <v>2.9556650246305418</v>
      </c>
      <c r="X38" s="7">
        <v>1.9704433497536946</v>
      </c>
      <c r="Y38" s="7">
        <v>0</v>
      </c>
      <c r="Z38" s="7">
        <v>0.98522167487684731</v>
      </c>
      <c r="AA38" s="7">
        <v>43.349753694581281</v>
      </c>
      <c r="AB38" s="8">
        <v>0.49261083743842365</v>
      </c>
      <c r="AC38" s="7">
        <v>0</v>
      </c>
      <c r="AD38" s="7">
        <v>0.49261083743842365</v>
      </c>
      <c r="AE38" s="12">
        <f t="shared" si="3"/>
        <v>100</v>
      </c>
      <c r="AF38" s="7">
        <v>358.65920227105499</v>
      </c>
      <c r="AG38" s="8">
        <v>5.8506696612899809</v>
      </c>
      <c r="AH38" s="8">
        <v>7.783153774779926</v>
      </c>
      <c r="AI38" s="8">
        <v>15.21517830822466</v>
      </c>
      <c r="AJ38" s="8">
        <v>1.7970628600008793</v>
      </c>
      <c r="AK38" s="8">
        <v>6.4739892879524534</v>
      </c>
      <c r="AL38" s="8">
        <v>1.1801034359663132</v>
      </c>
      <c r="AM38" s="8">
        <v>0.2184867904052436</v>
      </c>
      <c r="AN38" s="8">
        <v>1.0017243070878208</v>
      </c>
      <c r="AO38" s="21">
        <v>0.15029357069726612</v>
      </c>
      <c r="AP38" s="8">
        <v>0.89372251834796401</v>
      </c>
      <c r="AQ38" s="21">
        <v>0.18174546484446902</v>
      </c>
      <c r="AR38" s="8">
        <v>0.53203125801499274</v>
      </c>
      <c r="AS38" s="8">
        <v>0.58033137234120502</v>
      </c>
      <c r="AT38" s="21">
        <v>8.4715577478178206E-2</v>
      </c>
      <c r="AU38" s="8">
        <f t="shared" si="4"/>
        <v>61.302247953608827</v>
      </c>
      <c r="AV38" s="48">
        <f t="shared" si="5"/>
        <v>1.4479637782096169E-2</v>
      </c>
      <c r="AW38" s="21">
        <v>1.4077133350724362</v>
      </c>
      <c r="AX38" s="21">
        <v>0.92956632905950576</v>
      </c>
      <c r="AY38" s="8">
        <v>-18.447872025294522</v>
      </c>
      <c r="AZ38" s="7">
        <v>1677.3451309620884</v>
      </c>
      <c r="BA38" s="7">
        <v>2096.9773235975017</v>
      </c>
      <c r="BB38" s="8">
        <v>-25.507407901366186</v>
      </c>
      <c r="BC38" s="7">
        <v>1211.0004230420873</v>
      </c>
      <c r="BD38" s="7">
        <v>1739.3827286894818</v>
      </c>
    </row>
    <row r="39" spans="1:56" ht="13" x14ac:dyDescent="0.15">
      <c r="A39" s="4" t="s">
        <v>104</v>
      </c>
      <c r="B39" s="4" t="s">
        <v>105</v>
      </c>
      <c r="C39" s="9">
        <v>6100</v>
      </c>
      <c r="D39" s="9">
        <v>140</v>
      </c>
      <c r="E39" s="10">
        <v>76.964769647696471</v>
      </c>
      <c r="F39" s="10">
        <v>10.840108401084011</v>
      </c>
      <c r="G39" s="10">
        <v>9.7560975609756095</v>
      </c>
      <c r="H39" s="11">
        <v>0.27100271002710025</v>
      </c>
      <c r="I39" s="11">
        <v>0.27100271002710025</v>
      </c>
      <c r="J39" s="10">
        <v>1.8970189701897018</v>
      </c>
      <c r="K39" s="12">
        <f t="shared" si="2"/>
        <v>100</v>
      </c>
      <c r="L39" s="22" t="s">
        <v>117</v>
      </c>
      <c r="M39" s="8">
        <v>1.9284427954609558</v>
      </c>
      <c r="N39" s="7">
        <v>2.9702970297029703</v>
      </c>
      <c r="O39" s="7">
        <v>4.4554455445544559</v>
      </c>
      <c r="P39" s="7">
        <v>0</v>
      </c>
      <c r="Q39" s="7">
        <v>0</v>
      </c>
      <c r="R39" s="7">
        <v>0.99009900990099009</v>
      </c>
      <c r="S39" s="8">
        <v>0.49504950495049505</v>
      </c>
      <c r="T39" s="7">
        <v>0</v>
      </c>
      <c r="U39" s="7">
        <v>7.4257425742574261</v>
      </c>
      <c r="V39" s="7">
        <v>1.4851485148514851</v>
      </c>
      <c r="W39" s="7">
        <v>3.9603960396039604</v>
      </c>
      <c r="X39" s="7">
        <v>2.4752475247524752</v>
      </c>
      <c r="Y39" s="7">
        <v>0</v>
      </c>
      <c r="Z39" s="7">
        <v>3.9603960396039608</v>
      </c>
      <c r="AA39" s="7">
        <v>71.287128712871294</v>
      </c>
      <c r="AB39" s="8">
        <v>0.49504950495049505</v>
      </c>
      <c r="AC39" s="7">
        <v>0</v>
      </c>
      <c r="AD39" s="7">
        <v>0</v>
      </c>
      <c r="AE39" s="12">
        <f t="shared" si="3"/>
        <v>100.00000000000001</v>
      </c>
      <c r="AF39" s="7">
        <v>726.82879618974493</v>
      </c>
      <c r="AG39" s="8">
        <v>15.4618559448899</v>
      </c>
      <c r="AH39" s="8">
        <v>12.29512248762483</v>
      </c>
      <c r="AI39" s="8">
        <v>25.845714367191217</v>
      </c>
      <c r="AJ39" s="8">
        <v>2.8598033583616806</v>
      </c>
      <c r="AK39" s="8">
        <v>10.166001645389985</v>
      </c>
      <c r="AL39" s="8">
        <v>1.7765263037451673</v>
      </c>
      <c r="AM39" s="8">
        <v>0.38673104577096912</v>
      </c>
      <c r="AN39" s="8">
        <v>1.4227190527438818</v>
      </c>
      <c r="AO39" s="21">
        <v>0.19654121927578022</v>
      </c>
      <c r="AP39" s="8">
        <v>1.0791155436315962</v>
      </c>
      <c r="AQ39" s="21">
        <v>0.22030183830352462</v>
      </c>
      <c r="AR39" s="8">
        <v>0.66383204908707005</v>
      </c>
      <c r="AS39" s="8">
        <v>0.82639042466037615</v>
      </c>
      <c r="AT39" s="21">
        <v>0.12933553099346023</v>
      </c>
      <c r="AU39" s="8">
        <f t="shared" si="4"/>
        <v>47.007862366610645</v>
      </c>
      <c r="AV39" s="49">
        <f t="shared" si="5"/>
        <v>8.3648128306489152E-3</v>
      </c>
      <c r="AW39" s="21">
        <v>1.4040285290232617</v>
      </c>
      <c r="AX39" s="21">
        <v>0.79127181277568814</v>
      </c>
      <c r="AY39" s="8">
        <v>-18.510501414789047</v>
      </c>
      <c r="AZ39" s="7">
        <v>1598.5262878603023</v>
      </c>
      <c r="BA39" s="7">
        <v>2011.2941525535384</v>
      </c>
      <c r="BB39" s="8">
        <v>-28.866410803350952</v>
      </c>
      <c r="BC39" s="7">
        <v>1332.2449221863924</v>
      </c>
      <c r="BD39" s="7">
        <v>1829.471893215793</v>
      </c>
    </row>
    <row r="40" spans="1:56" x14ac:dyDescent="0.15">
      <c r="V40" s="3"/>
      <c r="W40" s="38"/>
      <c r="X40" s="3"/>
      <c r="Y40" s="3"/>
      <c r="Z40" s="3"/>
    </row>
    <row r="41" spans="1:56" x14ac:dyDescent="0.15">
      <c r="V41" s="3"/>
      <c r="W41" s="38"/>
      <c r="X41" s="3"/>
      <c r="Y41" s="3"/>
      <c r="Z41" s="3"/>
    </row>
    <row r="42" spans="1:56" x14ac:dyDescent="0.15">
      <c r="V42" s="3"/>
      <c r="W42" s="38"/>
      <c r="X42" s="3"/>
      <c r="Y42" s="3"/>
      <c r="Z42" s="3"/>
    </row>
    <row r="43" spans="1:56" x14ac:dyDescent="0.15">
      <c r="V43" s="3"/>
      <c r="W43" s="38"/>
      <c r="X43" s="3"/>
      <c r="Y43" s="3"/>
      <c r="Z43" s="3"/>
    </row>
    <row r="44" spans="1:56" x14ac:dyDescent="0.15">
      <c r="V44" s="3"/>
      <c r="W44" s="38"/>
      <c r="X44" s="3"/>
      <c r="Y44" s="3"/>
      <c r="Z44" s="3"/>
    </row>
    <row r="45" spans="1:56" x14ac:dyDescent="0.15">
      <c r="V45" s="3"/>
      <c r="W45" s="3"/>
      <c r="X45" s="3"/>
      <c r="Y45" s="3"/>
      <c r="Z45" s="3"/>
    </row>
  </sheetData>
  <phoneticPr fontId="17" type="noConversion"/>
  <pageMargins left="0" right="0" top="0.74803149606299213" bottom="0" header="0.31496062992125984" footer="0"/>
  <pageSetup paperSize="9" scale="5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89354-DA3B-4994-8D8B-DB6B9FFA0B42}">
  <dimension ref="A1:G52"/>
  <sheetViews>
    <sheetView showGridLines="0" tabSelected="1" workbookViewId="0">
      <selection activeCell="I24" sqref="I24"/>
    </sheetView>
  </sheetViews>
  <sheetFormatPr baseColWidth="10" defaultColWidth="8.83203125" defaultRowHeight="13" x14ac:dyDescent="0.15"/>
  <cols>
    <col min="1" max="1" width="8.83203125" style="24"/>
    <col min="2" max="3" width="10.33203125" style="23" customWidth="1"/>
    <col min="4" max="4" width="9.33203125" style="23" bestFit="1" customWidth="1"/>
    <col min="5" max="5" width="9.5" style="23" bestFit="1" customWidth="1"/>
    <col min="6" max="6" width="9.33203125" style="23" bestFit="1" customWidth="1"/>
    <col min="7" max="7" width="10.33203125" style="23" customWidth="1"/>
    <col min="8" max="16384" width="8.83203125" style="23"/>
  </cols>
  <sheetData>
    <row r="1" spans="1:7" ht="16" x14ac:dyDescent="0.2">
      <c r="A1" s="24" t="s">
        <v>112</v>
      </c>
      <c r="B1" s="23" t="s">
        <v>286</v>
      </c>
      <c r="C1" s="23" t="s">
        <v>287</v>
      </c>
      <c r="D1" s="36" t="s">
        <v>300</v>
      </c>
      <c r="E1" s="36" t="s">
        <v>300</v>
      </c>
      <c r="F1" s="24" t="s">
        <v>301</v>
      </c>
      <c r="G1" s="24" t="s">
        <v>302</v>
      </c>
    </row>
    <row r="2" spans="1:7" ht="14" x14ac:dyDescent="0.2">
      <c r="D2" s="24" t="s">
        <v>290</v>
      </c>
      <c r="E2" s="24" t="s">
        <v>293</v>
      </c>
      <c r="F2" s="24" t="s">
        <v>292</v>
      </c>
      <c r="G2" s="24" t="s">
        <v>291</v>
      </c>
    </row>
    <row r="3" spans="1:7" x14ac:dyDescent="0.15">
      <c r="A3" s="24" t="s">
        <v>27</v>
      </c>
      <c r="B3" s="23" t="s">
        <v>25</v>
      </c>
      <c r="C3" s="23" t="s">
        <v>26</v>
      </c>
      <c r="D3" s="25">
        <v>4.0248427627918701</v>
      </c>
      <c r="E3" s="26">
        <f t="shared" ref="E3:E37" si="0">2^(-D3)*1000</f>
        <v>61.432982534531661</v>
      </c>
      <c r="F3" s="25">
        <v>0.40829334486373298</v>
      </c>
      <c r="G3" s="25">
        <v>2.6075458551667E-2</v>
      </c>
    </row>
    <row r="4" spans="1:7" x14ac:dyDescent="0.15">
      <c r="A4" s="24" t="s">
        <v>32</v>
      </c>
      <c r="B4" s="23" t="s">
        <v>30</v>
      </c>
      <c r="C4" s="23" t="s">
        <v>31</v>
      </c>
      <c r="D4" s="25">
        <v>3.7383228491009701</v>
      </c>
      <c r="E4" s="26">
        <f t="shared" si="0"/>
        <v>74.929474872075986</v>
      </c>
      <c r="F4" s="25">
        <v>0.39084011663989798</v>
      </c>
      <c r="G4" s="25">
        <v>-6.5320225248980901E-2</v>
      </c>
    </row>
    <row r="5" spans="1:7" x14ac:dyDescent="0.15">
      <c r="A5" s="24" t="s">
        <v>29</v>
      </c>
      <c r="B5" s="23" t="s">
        <v>28</v>
      </c>
      <c r="C5" s="23" t="s">
        <v>28</v>
      </c>
      <c r="D5" s="25">
        <v>3.7009460134689398</v>
      </c>
      <c r="E5" s="26">
        <f t="shared" si="0"/>
        <v>76.896086491709283</v>
      </c>
      <c r="F5" s="25">
        <v>0.37691194900525099</v>
      </c>
      <c r="G5" s="25">
        <v>-3.2252171242239197E-2</v>
      </c>
    </row>
    <row r="6" spans="1:7" x14ac:dyDescent="0.15">
      <c r="A6" s="24" t="s">
        <v>34</v>
      </c>
      <c r="B6" s="23" t="s">
        <v>25</v>
      </c>
      <c r="C6" s="23" t="s">
        <v>33</v>
      </c>
      <c r="D6" s="25">
        <v>3.5436750736334299</v>
      </c>
      <c r="E6" s="26">
        <f t="shared" si="0"/>
        <v>85.752641726065406</v>
      </c>
      <c r="F6" s="25">
        <v>0.45046684308574902</v>
      </c>
      <c r="G6" s="25">
        <v>-3.6919123861494298E-2</v>
      </c>
    </row>
    <row r="7" spans="1:7" x14ac:dyDescent="0.15">
      <c r="A7" s="24" t="s">
        <v>37</v>
      </c>
      <c r="B7" s="23" t="s">
        <v>35</v>
      </c>
      <c r="C7" s="23" t="s">
        <v>36</v>
      </c>
      <c r="D7" s="25">
        <v>3.74507307460373</v>
      </c>
      <c r="E7" s="26">
        <f t="shared" si="0"/>
        <v>74.579706273134349</v>
      </c>
      <c r="F7" s="25">
        <v>0.46614297954059603</v>
      </c>
      <c r="G7" s="25">
        <v>9.3763389205600792E-3</v>
      </c>
    </row>
    <row r="8" spans="1:7" x14ac:dyDescent="0.15">
      <c r="A8" s="24" t="s">
        <v>39</v>
      </c>
      <c r="B8" s="23" t="s">
        <v>25</v>
      </c>
      <c r="C8" s="23" t="s">
        <v>38</v>
      </c>
      <c r="D8" s="25">
        <v>3.3075450765484198</v>
      </c>
      <c r="E8" s="26">
        <f t="shared" si="0"/>
        <v>101.0019410120485</v>
      </c>
      <c r="F8" s="25">
        <v>0.61787889401970397</v>
      </c>
      <c r="G8" s="25">
        <v>7.6981364286947004E-2</v>
      </c>
    </row>
    <row r="9" spans="1:7" x14ac:dyDescent="0.15">
      <c r="A9" s="24" t="s">
        <v>41</v>
      </c>
      <c r="B9" s="23" t="s">
        <v>25</v>
      </c>
      <c r="C9" s="23" t="s">
        <v>40</v>
      </c>
      <c r="D9" s="25">
        <v>2.72237618649608</v>
      </c>
      <c r="E9" s="26">
        <f t="shared" si="0"/>
        <v>151.52458679969112</v>
      </c>
      <c r="F9" s="25">
        <v>0.40120314734062001</v>
      </c>
      <c r="G9" s="25">
        <v>8.43195296418493E-2</v>
      </c>
    </row>
    <row r="10" spans="1:7" x14ac:dyDescent="0.15">
      <c r="A10" s="24" t="s">
        <v>43</v>
      </c>
      <c r="B10" s="23" t="s">
        <v>25</v>
      </c>
      <c r="C10" s="23" t="s">
        <v>42</v>
      </c>
      <c r="D10" s="25">
        <v>3.5183572925479099</v>
      </c>
      <c r="E10" s="26">
        <f t="shared" si="0"/>
        <v>87.270792439180539</v>
      </c>
      <c r="F10" s="25">
        <v>0.44545147145196201</v>
      </c>
      <c r="G10" s="25">
        <v>-6.0037196819002804E-3</v>
      </c>
    </row>
    <row r="11" spans="1:7" x14ac:dyDescent="0.15">
      <c r="A11" s="24" t="s">
        <v>46</v>
      </c>
      <c r="B11" s="23" t="s">
        <v>44</v>
      </c>
      <c r="C11" s="23" t="s">
        <v>45</v>
      </c>
      <c r="D11" s="25">
        <v>3.6268929211583698</v>
      </c>
      <c r="E11" s="26">
        <f t="shared" si="0"/>
        <v>80.946195145147826</v>
      </c>
      <c r="F11" s="25">
        <v>0.52910398002458403</v>
      </c>
      <c r="G11" s="25">
        <v>-4.4176100972264799E-2</v>
      </c>
    </row>
    <row r="12" spans="1:7" x14ac:dyDescent="0.15">
      <c r="A12" s="24" t="s">
        <v>49</v>
      </c>
      <c r="B12" s="23" t="s">
        <v>47</v>
      </c>
      <c r="C12" s="23" t="s">
        <v>48</v>
      </c>
      <c r="D12" s="25">
        <v>4.1214317027532097</v>
      </c>
      <c r="E12" s="26">
        <f t="shared" si="0"/>
        <v>57.454682943430818</v>
      </c>
      <c r="F12" s="25">
        <v>0.40592020040944399</v>
      </c>
      <c r="G12" s="25">
        <v>-0.137611920762264</v>
      </c>
    </row>
    <row r="13" spans="1:7" x14ac:dyDescent="0.15">
      <c r="A13" s="24" t="s">
        <v>51</v>
      </c>
      <c r="B13" s="23" t="s">
        <v>109</v>
      </c>
      <c r="C13" s="23" t="s">
        <v>50</v>
      </c>
      <c r="D13" s="25">
        <v>3.2760959949514401</v>
      </c>
      <c r="E13" s="26">
        <f t="shared" si="0"/>
        <v>103.22783924944983</v>
      </c>
      <c r="F13" s="25">
        <v>0.46509049899146498</v>
      </c>
      <c r="G13" s="25">
        <v>6.6392719123788205E-2</v>
      </c>
    </row>
    <row r="14" spans="1:7" x14ac:dyDescent="0.15">
      <c r="A14" s="52" t="s">
        <v>289</v>
      </c>
      <c r="B14" s="52"/>
      <c r="C14" s="52"/>
      <c r="D14" s="25">
        <v>3.3317161007847802</v>
      </c>
      <c r="E14" s="26">
        <f t="shared" si="0"/>
        <v>99.323843426339252</v>
      </c>
      <c r="F14" s="25">
        <v>0.402806741003012</v>
      </c>
      <c r="G14" s="25">
        <v>9.4542301897996395E-2</v>
      </c>
    </row>
    <row r="15" spans="1:7" x14ac:dyDescent="0.15">
      <c r="A15" s="24" t="s">
        <v>256</v>
      </c>
      <c r="B15" s="23" t="s">
        <v>25</v>
      </c>
      <c r="C15" s="23" t="s">
        <v>181</v>
      </c>
      <c r="D15" s="25">
        <v>3.0826388075551301</v>
      </c>
      <c r="E15" s="26">
        <f t="shared" si="0"/>
        <v>118.04110140874393</v>
      </c>
      <c r="F15" s="25">
        <v>0.364866731689654</v>
      </c>
      <c r="G15" s="25">
        <v>4.6189109905983301E-2</v>
      </c>
    </row>
    <row r="16" spans="1:7" x14ac:dyDescent="0.15">
      <c r="A16" s="24" t="s">
        <v>53</v>
      </c>
      <c r="B16" s="23" t="s">
        <v>25</v>
      </c>
      <c r="C16" s="23" t="s">
        <v>52</v>
      </c>
      <c r="D16" s="25">
        <v>3.2461239399910999</v>
      </c>
      <c r="E16" s="26">
        <f t="shared" si="0"/>
        <v>105.39483406385091</v>
      </c>
      <c r="F16" s="25">
        <v>0.33008195859567502</v>
      </c>
      <c r="G16" s="25">
        <v>1.5060574461000301E-2</v>
      </c>
    </row>
    <row r="17" spans="1:7" x14ac:dyDescent="0.15">
      <c r="A17" s="24" t="s">
        <v>72</v>
      </c>
      <c r="B17" s="23" t="s">
        <v>25</v>
      </c>
      <c r="C17" s="23" t="s">
        <v>71</v>
      </c>
      <c r="D17" s="25">
        <v>3.7869405949030002</v>
      </c>
      <c r="E17" s="26">
        <f t="shared" si="0"/>
        <v>72.446480023322223</v>
      </c>
      <c r="F17" s="25">
        <v>0.49748702610925999</v>
      </c>
      <c r="G17" s="25">
        <v>1.1273262986738E-2</v>
      </c>
    </row>
    <row r="18" spans="1:7" x14ac:dyDescent="0.15">
      <c r="A18" s="27" t="s">
        <v>263</v>
      </c>
      <c r="B18" s="23" t="s">
        <v>25</v>
      </c>
      <c r="C18" s="23" t="s">
        <v>262</v>
      </c>
      <c r="D18" s="25">
        <v>2.7760550002993001</v>
      </c>
      <c r="E18" s="26">
        <f t="shared" si="0"/>
        <v>145.99035858596184</v>
      </c>
      <c r="F18" s="25">
        <v>0.62806207871883502</v>
      </c>
      <c r="G18" s="25">
        <v>-0.205331923805226</v>
      </c>
    </row>
    <row r="19" spans="1:7" x14ac:dyDescent="0.15">
      <c r="A19" s="27" t="s">
        <v>61</v>
      </c>
      <c r="B19" s="28" t="s">
        <v>59</v>
      </c>
      <c r="C19" s="28" t="s">
        <v>60</v>
      </c>
      <c r="D19" s="25">
        <v>2.9638923396312</v>
      </c>
      <c r="E19" s="26">
        <f t="shared" si="0"/>
        <v>128.16796884737923</v>
      </c>
      <c r="F19" s="25">
        <v>0.433925277755426</v>
      </c>
      <c r="G19" s="25">
        <v>3.91003816925619E-2</v>
      </c>
    </row>
    <row r="20" spans="1:7" x14ac:dyDescent="0.15">
      <c r="A20" s="27" t="s">
        <v>64</v>
      </c>
      <c r="B20" s="28" t="s">
        <v>62</v>
      </c>
      <c r="C20" s="28" t="s">
        <v>63</v>
      </c>
      <c r="D20" s="25">
        <v>3.9074075534642501</v>
      </c>
      <c r="E20" s="26">
        <f t="shared" si="0"/>
        <v>66.642782420773244</v>
      </c>
      <c r="F20" s="25">
        <v>0.53119495019575202</v>
      </c>
      <c r="G20" s="25">
        <v>-3.7123942274603902E-2</v>
      </c>
    </row>
    <row r="21" spans="1:7" x14ac:dyDescent="0.15">
      <c r="A21" s="27" t="s">
        <v>70</v>
      </c>
      <c r="B21" s="28" t="s">
        <v>68</v>
      </c>
      <c r="C21" s="28" t="s">
        <v>69</v>
      </c>
      <c r="D21" s="25">
        <v>3.2940892031274398</v>
      </c>
      <c r="E21" s="26">
        <f t="shared" si="0"/>
        <v>101.94838291260483</v>
      </c>
      <c r="F21" s="25">
        <v>0.60336579755160602</v>
      </c>
      <c r="G21" s="25">
        <v>5.75474099073843E-2</v>
      </c>
    </row>
    <row r="22" spans="1:7" x14ac:dyDescent="0.15">
      <c r="A22" s="27" t="s">
        <v>67</v>
      </c>
      <c r="B22" s="28" t="s">
        <v>65</v>
      </c>
      <c r="C22" s="28" t="s">
        <v>66</v>
      </c>
      <c r="D22" s="25">
        <v>3.30793415221564</v>
      </c>
      <c r="E22" s="26">
        <f t="shared" si="0"/>
        <v>100.97470580435755</v>
      </c>
      <c r="F22" s="25">
        <v>0.47218573627021299</v>
      </c>
      <c r="G22" s="25">
        <v>1.9907637874380199E-2</v>
      </c>
    </row>
    <row r="23" spans="1:7" x14ac:dyDescent="0.15">
      <c r="A23" s="27" t="s">
        <v>74</v>
      </c>
      <c r="B23" s="28" t="s">
        <v>25</v>
      </c>
      <c r="C23" s="28" t="s">
        <v>73</v>
      </c>
      <c r="D23" s="25">
        <v>3.62324570807642</v>
      </c>
      <c r="E23" s="26">
        <f t="shared" si="0"/>
        <v>81.151090500413844</v>
      </c>
      <c r="F23" s="25">
        <v>0.47600799733556598</v>
      </c>
      <c r="G23" s="25">
        <v>1.5494222814828301E-2</v>
      </c>
    </row>
    <row r="24" spans="1:7" x14ac:dyDescent="0.15">
      <c r="A24" s="29" t="s">
        <v>76</v>
      </c>
      <c r="B24" s="30" t="s">
        <v>25</v>
      </c>
      <c r="C24" s="30" t="s">
        <v>75</v>
      </c>
      <c r="D24" s="25">
        <v>3.9246378851085502</v>
      </c>
      <c r="E24" s="26">
        <f t="shared" si="0"/>
        <v>65.851591351059767</v>
      </c>
      <c r="F24" s="25">
        <v>0.48136548118873701</v>
      </c>
      <c r="G24" s="25">
        <v>-1.7155481822616999E-2</v>
      </c>
    </row>
    <row r="25" spans="1:7" x14ac:dyDescent="0.15">
      <c r="A25" s="27" t="s">
        <v>93</v>
      </c>
      <c r="B25" s="28" t="s">
        <v>91</v>
      </c>
      <c r="C25" s="28" t="s">
        <v>92</v>
      </c>
      <c r="D25" s="25">
        <v>3.0351442605118701</v>
      </c>
      <c r="E25" s="26">
        <f t="shared" si="0"/>
        <v>121.99177107038417</v>
      </c>
      <c r="F25" s="25">
        <v>0.67362258401664998</v>
      </c>
      <c r="G25" s="25">
        <v>0.18203178546693199</v>
      </c>
    </row>
    <row r="26" spans="1:7" x14ac:dyDescent="0.15">
      <c r="A26" s="27" t="s">
        <v>79</v>
      </c>
      <c r="B26" s="28" t="s">
        <v>77</v>
      </c>
      <c r="C26" s="28" t="s">
        <v>78</v>
      </c>
      <c r="D26" s="25">
        <v>3.2041306572487098</v>
      </c>
      <c r="E26" s="26">
        <f t="shared" si="0"/>
        <v>108.50770103734999</v>
      </c>
      <c r="F26" s="25">
        <v>0.49785847145855799</v>
      </c>
      <c r="G26" s="25">
        <v>0.13349319708413801</v>
      </c>
    </row>
    <row r="27" spans="1:7" x14ac:dyDescent="0.15">
      <c r="A27" s="27" t="s">
        <v>82</v>
      </c>
      <c r="B27" s="28" t="s">
        <v>80</v>
      </c>
      <c r="C27" s="28" t="s">
        <v>81</v>
      </c>
      <c r="D27" s="25">
        <v>2.5777376406852799</v>
      </c>
      <c r="E27" s="26">
        <f t="shared" si="0"/>
        <v>167.50340863502129</v>
      </c>
      <c r="F27" s="25">
        <v>0.56783975986683299</v>
      </c>
      <c r="G27" s="25">
        <v>1.5840160759561499E-2</v>
      </c>
    </row>
    <row r="28" spans="1:7" x14ac:dyDescent="0.15">
      <c r="A28" s="27" t="s">
        <v>85</v>
      </c>
      <c r="B28" s="28" t="s">
        <v>83</v>
      </c>
      <c r="C28" s="28" t="s">
        <v>84</v>
      </c>
      <c r="D28" s="25">
        <v>2.8133541461499498</v>
      </c>
      <c r="E28" s="26">
        <f t="shared" si="0"/>
        <v>142.26432695438953</v>
      </c>
      <c r="F28" s="25">
        <v>0.49673484495139397</v>
      </c>
      <c r="G28" s="25">
        <v>-4.9985234411467801E-2</v>
      </c>
    </row>
    <row r="29" spans="1:7" x14ac:dyDescent="0.15">
      <c r="A29" s="27" t="s">
        <v>88</v>
      </c>
      <c r="B29" s="28" t="s">
        <v>86</v>
      </c>
      <c r="C29" s="28" t="s">
        <v>87</v>
      </c>
      <c r="D29" s="25">
        <v>2.8289700994724298</v>
      </c>
      <c r="E29" s="26">
        <f t="shared" si="0"/>
        <v>140.73273998854154</v>
      </c>
      <c r="F29" s="25">
        <v>0.50087990374419</v>
      </c>
      <c r="G29" s="25">
        <v>1.8070528295134301E-2</v>
      </c>
    </row>
    <row r="30" spans="1:7" x14ac:dyDescent="0.15">
      <c r="A30" s="27" t="s">
        <v>90</v>
      </c>
      <c r="B30" s="30" t="s">
        <v>89</v>
      </c>
      <c r="C30" s="30" t="s">
        <v>89</v>
      </c>
      <c r="D30" s="25">
        <v>3.0055539705555798</v>
      </c>
      <c r="E30" s="26">
        <f t="shared" si="0"/>
        <v>124.51971020461507</v>
      </c>
      <c r="F30" s="25">
        <v>0.73341150420249301</v>
      </c>
      <c r="G30" s="25">
        <v>1.2842018077234899E-2</v>
      </c>
    </row>
    <row r="31" spans="1:7" x14ac:dyDescent="0.15">
      <c r="A31" s="27" t="s">
        <v>288</v>
      </c>
      <c r="B31" s="30" t="s">
        <v>91</v>
      </c>
      <c r="C31" s="28" t="s">
        <v>264</v>
      </c>
      <c r="D31" s="25">
        <v>2.4501529687630099</v>
      </c>
      <c r="E31" s="26">
        <f t="shared" si="0"/>
        <v>182.99130842048595</v>
      </c>
      <c r="F31" s="25">
        <v>0.64350981236393601</v>
      </c>
      <c r="G31" s="25">
        <v>0.201099591973464</v>
      </c>
    </row>
    <row r="32" spans="1:7" x14ac:dyDescent="0.15">
      <c r="A32" s="29" t="s">
        <v>94</v>
      </c>
      <c r="B32" s="30" t="s">
        <v>91</v>
      </c>
      <c r="C32" s="30" t="s">
        <v>110</v>
      </c>
      <c r="D32" s="25">
        <v>3.8763080731367499</v>
      </c>
      <c r="E32" s="26">
        <f t="shared" si="0"/>
        <v>68.094964460188564</v>
      </c>
      <c r="F32" s="25">
        <v>0.385148431808222</v>
      </c>
      <c r="G32" s="25">
        <v>7.3176463830730998E-3</v>
      </c>
    </row>
    <row r="33" spans="1:7" x14ac:dyDescent="0.15">
      <c r="A33" s="29" t="s">
        <v>103</v>
      </c>
      <c r="B33" s="30" t="s">
        <v>25</v>
      </c>
      <c r="C33" s="30" t="s">
        <v>102</v>
      </c>
      <c r="D33" s="25">
        <v>4.3032041514717703</v>
      </c>
      <c r="E33" s="26">
        <f t="shared" si="0"/>
        <v>50.653151709259284</v>
      </c>
      <c r="F33" s="25">
        <v>0.426614179595595</v>
      </c>
      <c r="G33" s="25">
        <v>-0.15284157260845199</v>
      </c>
    </row>
    <row r="34" spans="1:7" x14ac:dyDescent="0.15">
      <c r="A34" s="27" t="s">
        <v>98</v>
      </c>
      <c r="B34" s="28" t="s">
        <v>25</v>
      </c>
      <c r="C34" s="28" t="s">
        <v>97</v>
      </c>
      <c r="D34" s="25">
        <v>3.2256787116008199</v>
      </c>
      <c r="E34" s="26">
        <f t="shared" si="0"/>
        <v>106.89907602590063</v>
      </c>
      <c r="F34" s="25">
        <v>0.54236965740501697</v>
      </c>
      <c r="G34" s="25">
        <v>2.1662564929113899E-2</v>
      </c>
    </row>
    <row r="35" spans="1:7" x14ac:dyDescent="0.15">
      <c r="A35" s="27" t="s">
        <v>96</v>
      </c>
      <c r="B35" s="28" t="s">
        <v>25</v>
      </c>
      <c r="C35" s="28" t="s">
        <v>95</v>
      </c>
      <c r="D35" s="25">
        <v>3.0670805879156902</v>
      </c>
      <c r="E35" s="26">
        <f t="shared" si="0"/>
        <v>119.32096139753108</v>
      </c>
      <c r="F35" s="25">
        <v>0.50665350198704795</v>
      </c>
      <c r="G35" s="25">
        <v>0.16036118820519499</v>
      </c>
    </row>
    <row r="36" spans="1:7" x14ac:dyDescent="0.15">
      <c r="A36" s="27" t="s">
        <v>101</v>
      </c>
      <c r="B36" s="28" t="s">
        <v>99</v>
      </c>
      <c r="C36" s="28" t="s">
        <v>100</v>
      </c>
      <c r="D36" s="25">
        <v>3.21242056109041</v>
      </c>
      <c r="E36" s="26">
        <f t="shared" si="0"/>
        <v>107.88599031312864</v>
      </c>
      <c r="F36" s="25">
        <v>0.45884157037076501</v>
      </c>
      <c r="G36" s="25">
        <v>0.132118412600121</v>
      </c>
    </row>
    <row r="37" spans="1:7" x14ac:dyDescent="0.15">
      <c r="A37" s="27" t="s">
        <v>106</v>
      </c>
      <c r="B37" s="28" t="s">
        <v>104</v>
      </c>
      <c r="C37" s="28" t="s">
        <v>105</v>
      </c>
      <c r="D37" s="25">
        <v>3.5894997455167701</v>
      </c>
      <c r="E37" s="26">
        <f t="shared" si="0"/>
        <v>83.071663485560947</v>
      </c>
      <c r="F37" s="25">
        <v>0.42967127401645799</v>
      </c>
      <c r="G37" s="25">
        <v>-4.0879288741693103E-2</v>
      </c>
    </row>
    <row r="38" spans="1:7" x14ac:dyDescent="0.15">
      <c r="E38" s="26"/>
    </row>
    <row r="39" spans="1:7" x14ac:dyDescent="0.15">
      <c r="C39" s="31"/>
      <c r="D39" s="32"/>
      <c r="E39" s="33"/>
      <c r="F39" s="32"/>
      <c r="G39" s="32"/>
    </row>
    <row r="40" spans="1:7" x14ac:dyDescent="0.15">
      <c r="C40" s="31"/>
      <c r="D40" s="34"/>
      <c r="E40" s="33"/>
      <c r="F40" s="34"/>
      <c r="G40" s="34"/>
    </row>
    <row r="41" spans="1:7" x14ac:dyDescent="0.15">
      <c r="C41" s="31"/>
      <c r="D41" s="32"/>
      <c r="E41" s="33"/>
      <c r="F41" s="32"/>
      <c r="G41" s="32"/>
    </row>
    <row r="42" spans="1:7" x14ac:dyDescent="0.15">
      <c r="C42" s="31"/>
      <c r="D42" s="34"/>
      <c r="E42" s="33"/>
      <c r="F42" s="34"/>
      <c r="G42" s="34"/>
    </row>
    <row r="43" spans="1:7" x14ac:dyDescent="0.15">
      <c r="C43" s="31"/>
      <c r="D43" s="32"/>
      <c r="E43" s="33"/>
      <c r="F43" s="32"/>
      <c r="G43" s="32"/>
    </row>
    <row r="44" spans="1:7" x14ac:dyDescent="0.15">
      <c r="C44" s="31"/>
      <c r="D44" s="34"/>
      <c r="E44" s="33"/>
      <c r="F44" s="34"/>
      <c r="G44" s="34"/>
    </row>
    <row r="45" spans="1:7" x14ac:dyDescent="0.15">
      <c r="C45" s="31"/>
      <c r="D45" s="32"/>
      <c r="E45" s="33"/>
      <c r="F45" s="32"/>
      <c r="G45" s="32"/>
    </row>
    <row r="46" spans="1:7" x14ac:dyDescent="0.15">
      <c r="C46" s="31"/>
      <c r="D46" s="34"/>
      <c r="E46" s="33"/>
      <c r="F46" s="34"/>
      <c r="G46" s="34"/>
    </row>
    <row r="47" spans="1:7" x14ac:dyDescent="0.15">
      <c r="C47" s="31"/>
      <c r="D47" s="32"/>
      <c r="E47" s="33"/>
      <c r="F47" s="32"/>
      <c r="G47" s="32"/>
    </row>
    <row r="48" spans="1:7" x14ac:dyDescent="0.15">
      <c r="C48" s="31"/>
      <c r="D48" s="34"/>
      <c r="E48" s="33"/>
      <c r="F48" s="34"/>
      <c r="G48" s="34"/>
    </row>
    <row r="49" spans="3:7" x14ac:dyDescent="0.15">
      <c r="C49" s="31"/>
      <c r="D49" s="32"/>
      <c r="E49" s="33"/>
      <c r="F49" s="32"/>
      <c r="G49" s="32"/>
    </row>
    <row r="50" spans="3:7" x14ac:dyDescent="0.15">
      <c r="C50" s="31"/>
      <c r="D50" s="34"/>
      <c r="E50" s="33"/>
      <c r="F50" s="34"/>
      <c r="G50" s="34"/>
    </row>
    <row r="51" spans="3:7" x14ac:dyDescent="0.15">
      <c r="C51" s="31"/>
      <c r="D51" s="32"/>
      <c r="E51" s="33"/>
      <c r="F51" s="32"/>
      <c r="G51" s="32"/>
    </row>
    <row r="52" spans="3:7" x14ac:dyDescent="0.15">
      <c r="D52" s="34"/>
      <c r="E52" s="35"/>
      <c r="F52" s="34"/>
      <c r="G52" s="34"/>
    </row>
  </sheetData>
  <mergeCells count="1">
    <mergeCell ref="A14:C14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g.pastore2@campus.unimib.it</cp:lastModifiedBy>
  <cp:lastPrinted>2023-10-05T10:39:07Z</cp:lastPrinted>
  <dcterms:created xsi:type="dcterms:W3CDTF">2015-06-05T18:19:34Z</dcterms:created>
  <dcterms:modified xsi:type="dcterms:W3CDTF">2023-11-10T12:18:02Z</dcterms:modified>
</cp:coreProperties>
</file>