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defaultThemeVersion="166925"/>
  <mc:AlternateContent xmlns:mc="http://schemas.openxmlformats.org/markup-compatibility/2006">
    <mc:Choice Requires="x15">
      <x15ac:absPath xmlns:x15ac="http://schemas.microsoft.com/office/spreadsheetml/2010/11/ac" url="/Users/catherinechauvel/Documents/Catherine/cath docs/manuscripts/Mayotte general/revised version/to be submitted/"/>
    </mc:Choice>
  </mc:AlternateContent>
  <xr:revisionPtr revIDLastSave="0" documentId="13_ncr:1_{BEFB2A90-CEDC-9646-A310-4DFAE773DC41}" xr6:coauthVersionLast="47" xr6:coauthVersionMax="47" xr10:uidLastSave="{00000000-0000-0000-0000-000000000000}"/>
  <bookViews>
    <workbookView xWindow="0" yWindow="500" windowWidth="40960" windowHeight="21180" xr2:uid="{94DA1B8A-913B-A248-A160-1352448D77BA}"/>
  </bookViews>
  <sheets>
    <sheet name="Sup Table 1" sheetId="4" r:id="rId1"/>
    <sheet name="Sup Table 2" sheetId="3" r:id="rId2"/>
    <sheet name="Sup Table 3" sheetId="2" r:id="rId3"/>
    <sheet name="Sup Table 4" sheetId="5" r:id="rId4"/>
  </sheets>
  <calcPr calcId="191029" iterate="1" iterateCount="3000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F60" i="2" l="1"/>
  <c r="AD60" i="2"/>
  <c r="AB60" i="2"/>
  <c r="Z60" i="2"/>
  <c r="X60" i="2"/>
  <c r="V60" i="2"/>
  <c r="T60" i="2"/>
  <c r="S60" i="2"/>
  <c r="R60" i="2"/>
  <c r="O60" i="2"/>
  <c r="N60" i="2"/>
  <c r="L60" i="2"/>
  <c r="I60" i="2"/>
  <c r="J60" i="2"/>
  <c r="K60" i="2"/>
  <c r="H60" i="2"/>
  <c r="G60" i="2"/>
  <c r="F60" i="2"/>
  <c r="D60" i="2"/>
  <c r="B60" i="2"/>
  <c r="AH22" i="5"/>
  <c r="Z22" i="5"/>
  <c r="X22" i="5"/>
  <c r="Q22" i="5"/>
  <c r="N22" i="5"/>
  <c r="E22" i="5"/>
  <c r="U21" i="5"/>
  <c r="N21" i="5"/>
  <c r="G21" i="5"/>
  <c r="E21" i="5"/>
  <c r="AI19" i="5"/>
  <c r="AH19" i="5"/>
  <c r="AG19" i="5"/>
  <c r="AF19" i="5"/>
  <c r="AE19" i="5"/>
  <c r="AD19" i="5"/>
  <c r="AC19" i="5"/>
  <c r="AB19" i="5"/>
  <c r="AA19" i="5"/>
  <c r="Z19" i="5"/>
  <c r="Y19" i="5"/>
  <c r="X19" i="5"/>
  <c r="W19" i="5"/>
  <c r="V19" i="5"/>
  <c r="U19" i="5"/>
  <c r="T19" i="5"/>
  <c r="S19" i="5"/>
  <c r="R19" i="5"/>
  <c r="Q19" i="5"/>
  <c r="P19" i="5"/>
  <c r="O19" i="5"/>
  <c r="N19" i="5"/>
  <c r="M19" i="5"/>
  <c r="L19" i="5"/>
  <c r="K19" i="5"/>
  <c r="J19" i="5"/>
  <c r="I19" i="5"/>
  <c r="AI18" i="5"/>
  <c r="AI22" i="5" s="1"/>
  <c r="AH18" i="5"/>
  <c r="AG18" i="5"/>
  <c r="AG22" i="5"/>
  <c r="AF18" i="5"/>
  <c r="AF22" i="5" s="1"/>
  <c r="AE18" i="5"/>
  <c r="AE22" i="5" s="1"/>
  <c r="AD18" i="5"/>
  <c r="AD22" i="5" s="1"/>
  <c r="AC18" i="5"/>
  <c r="AC22" i="5"/>
  <c r="AB18" i="5"/>
  <c r="AB22" i="5" s="1"/>
  <c r="AA18" i="5"/>
  <c r="AA22" i="5" s="1"/>
  <c r="Z18" i="5"/>
  <c r="Y18" i="5"/>
  <c r="Y22" i="5" s="1"/>
  <c r="X18" i="5"/>
  <c r="W18" i="5"/>
  <c r="W22" i="5"/>
  <c r="V18" i="5"/>
  <c r="V22" i="5" s="1"/>
  <c r="U18" i="5"/>
  <c r="U22" i="5"/>
  <c r="T18" i="5"/>
  <c r="T22" i="5" s="1"/>
  <c r="S18" i="5"/>
  <c r="S22" i="5"/>
  <c r="R18" i="5"/>
  <c r="R22" i="5" s="1"/>
  <c r="Q18" i="5"/>
  <c r="P18" i="5"/>
  <c r="P22" i="5" s="1"/>
  <c r="O18" i="5"/>
  <c r="O22" i="5" s="1"/>
  <c r="N18" i="5"/>
  <c r="M18" i="5"/>
  <c r="M22" i="5"/>
  <c r="L18" i="5"/>
  <c r="L22" i="5" s="1"/>
  <c r="K18" i="5"/>
  <c r="K22" i="5" s="1"/>
  <c r="J18" i="5"/>
  <c r="J22" i="5"/>
  <c r="I18" i="5"/>
  <c r="AI17" i="5"/>
  <c r="AH17" i="5"/>
  <c r="AG17" i="5"/>
  <c r="AF17" i="5"/>
  <c r="AE17" i="5"/>
  <c r="AD17" i="5"/>
  <c r="AC17" i="5"/>
  <c r="AB17" i="5"/>
  <c r="AA17" i="5"/>
  <c r="Z17" i="5"/>
  <c r="Z21" i="5"/>
  <c r="Y17" i="5"/>
  <c r="X17" i="5"/>
  <c r="W17" i="5"/>
  <c r="V17" i="5"/>
  <c r="U17" i="5"/>
  <c r="T17" i="5"/>
  <c r="S17" i="5"/>
  <c r="R17" i="5"/>
  <c r="Q17" i="5"/>
  <c r="P17" i="5"/>
  <c r="P21" i="5"/>
  <c r="O17" i="5"/>
  <c r="O21" i="5"/>
  <c r="N17" i="5"/>
  <c r="M17" i="5"/>
  <c r="L17" i="5"/>
  <c r="K17" i="5"/>
  <c r="J17" i="5"/>
  <c r="I17" i="5"/>
  <c r="AI16" i="5"/>
  <c r="AI21" i="5" s="1"/>
  <c r="AH16" i="5"/>
  <c r="AH21" i="5" s="1"/>
  <c r="AG16" i="5"/>
  <c r="AG21" i="5" s="1"/>
  <c r="AF16" i="5"/>
  <c r="AF21" i="5"/>
  <c r="AE16" i="5"/>
  <c r="AE21" i="5" s="1"/>
  <c r="AD16" i="5"/>
  <c r="AD21" i="5"/>
  <c r="AC16" i="5"/>
  <c r="AC21" i="5" s="1"/>
  <c r="AB16" i="5"/>
  <c r="AB21" i="5" s="1"/>
  <c r="AA16" i="5"/>
  <c r="AA21" i="5"/>
  <c r="Z16" i="5"/>
  <c r="Y16" i="5"/>
  <c r="Y21" i="5" s="1"/>
  <c r="X16" i="5"/>
  <c r="X21" i="5" s="1"/>
  <c r="W16" i="5"/>
  <c r="W21" i="5" s="1"/>
  <c r="V16" i="5"/>
  <c r="V21" i="5"/>
  <c r="U16" i="5"/>
  <c r="T16" i="5"/>
  <c r="T21" i="5"/>
  <c r="S16" i="5"/>
  <c r="S21" i="5"/>
  <c r="R16" i="5"/>
  <c r="R21" i="5" s="1"/>
  <c r="Q16" i="5"/>
  <c r="Q21" i="5"/>
  <c r="P16" i="5"/>
  <c r="O16" i="5"/>
  <c r="N16" i="5"/>
  <c r="M16" i="5"/>
  <c r="M21" i="5" s="1"/>
  <c r="L16" i="5"/>
  <c r="L21" i="5"/>
  <c r="K16" i="5"/>
  <c r="K21" i="5" s="1"/>
  <c r="J16" i="5"/>
  <c r="J21" i="5" s="1"/>
  <c r="I16" i="5"/>
  <c r="AA10" i="5"/>
  <c r="S10" i="5"/>
  <c r="Q10" i="5"/>
  <c r="E10" i="5"/>
  <c r="AA9" i="5"/>
  <c r="Z9" i="5"/>
  <c r="X9" i="5"/>
  <c r="P9" i="5"/>
  <c r="G9" i="5"/>
  <c r="E9" i="5"/>
  <c r="AI7" i="5"/>
  <c r="AH7" i="5"/>
  <c r="AG7" i="5"/>
  <c r="AF7" i="5"/>
  <c r="AE7" i="5"/>
  <c r="AD7" i="5"/>
  <c r="AC7" i="5"/>
  <c r="AB7" i="5"/>
  <c r="AA7" i="5"/>
  <c r="Z7" i="5"/>
  <c r="Y7" i="5"/>
  <c r="X7" i="5"/>
  <c r="W7" i="5"/>
  <c r="V7" i="5"/>
  <c r="U7" i="5"/>
  <c r="T7" i="5"/>
  <c r="S7" i="5"/>
  <c r="R7" i="5"/>
  <c r="Q7" i="5"/>
  <c r="P7" i="5"/>
  <c r="O7" i="5"/>
  <c r="N7" i="5"/>
  <c r="M7" i="5"/>
  <c r="L7" i="5"/>
  <c r="K7" i="5"/>
  <c r="J7" i="5"/>
  <c r="I7" i="5"/>
  <c r="AI6" i="5"/>
  <c r="AI10" i="5"/>
  <c r="AH6" i="5"/>
  <c r="AH10" i="5" s="1"/>
  <c r="AG6" i="5"/>
  <c r="AG10" i="5" s="1"/>
  <c r="AF6" i="5"/>
  <c r="AF10" i="5" s="1"/>
  <c r="AE6" i="5"/>
  <c r="AE10" i="5"/>
  <c r="AD6" i="5"/>
  <c r="AD10" i="5" s="1"/>
  <c r="AC6" i="5"/>
  <c r="AC10" i="5" s="1"/>
  <c r="AB6" i="5"/>
  <c r="AB10" i="5" s="1"/>
  <c r="AA6" i="5"/>
  <c r="Z6" i="5"/>
  <c r="Z10" i="5"/>
  <c r="Y6" i="5"/>
  <c r="Y10" i="5"/>
  <c r="X6" i="5"/>
  <c r="X10" i="5" s="1"/>
  <c r="W6" i="5"/>
  <c r="W10" i="5" s="1"/>
  <c r="V6" i="5"/>
  <c r="V10" i="5"/>
  <c r="U6" i="5"/>
  <c r="U10" i="5"/>
  <c r="T6" i="5"/>
  <c r="T10" i="5" s="1"/>
  <c r="S6" i="5"/>
  <c r="R6" i="5"/>
  <c r="R10" i="5"/>
  <c r="Q6" i="5"/>
  <c r="P6" i="5"/>
  <c r="P10" i="5"/>
  <c r="O6" i="5"/>
  <c r="O10" i="5" s="1"/>
  <c r="N6" i="5"/>
  <c r="N10" i="5" s="1"/>
  <c r="M6" i="5"/>
  <c r="M10" i="5" s="1"/>
  <c r="L6" i="5"/>
  <c r="L10" i="5"/>
  <c r="K6" i="5"/>
  <c r="K10" i="5" s="1"/>
  <c r="J6" i="5"/>
  <c r="J10" i="5" s="1"/>
  <c r="I6" i="5"/>
  <c r="AI5" i="5"/>
  <c r="AH5" i="5"/>
  <c r="AG5" i="5"/>
  <c r="AF5" i="5"/>
  <c r="AE5" i="5"/>
  <c r="AD5" i="5"/>
  <c r="AC5" i="5"/>
  <c r="AC9" i="5"/>
  <c r="AB5" i="5"/>
  <c r="AA5" i="5"/>
  <c r="Z5" i="5"/>
  <c r="Y5" i="5"/>
  <c r="X5" i="5"/>
  <c r="W5" i="5"/>
  <c r="V5" i="5"/>
  <c r="U5" i="5"/>
  <c r="T5" i="5"/>
  <c r="S5" i="5"/>
  <c r="R5" i="5"/>
  <c r="Q5" i="5"/>
  <c r="P5" i="5"/>
  <c r="O5" i="5"/>
  <c r="N5" i="5"/>
  <c r="M5" i="5"/>
  <c r="L5" i="5"/>
  <c r="K5" i="5"/>
  <c r="K9" i="5"/>
  <c r="J5" i="5"/>
  <c r="I5" i="5"/>
  <c r="AI4" i="5"/>
  <c r="AI9" i="5"/>
  <c r="AH4" i="5"/>
  <c r="AH9" i="5" s="1"/>
  <c r="AG4" i="5"/>
  <c r="AG9" i="5" s="1"/>
  <c r="AF4" i="5"/>
  <c r="AF9" i="5"/>
  <c r="AE4" i="5"/>
  <c r="AE9" i="5" s="1"/>
  <c r="AD4" i="5"/>
  <c r="AD9" i="5"/>
  <c r="AC4" i="5"/>
  <c r="AB4" i="5"/>
  <c r="AB9" i="5" s="1"/>
  <c r="AA4" i="5"/>
  <c r="Z4" i="5"/>
  <c r="Y4" i="5"/>
  <c r="Y9" i="5" s="1"/>
  <c r="X4" i="5"/>
  <c r="W4" i="5"/>
  <c r="W9" i="5" s="1"/>
  <c r="V4" i="5"/>
  <c r="V9" i="5" s="1"/>
  <c r="U4" i="5"/>
  <c r="U9" i="5" s="1"/>
  <c r="T4" i="5"/>
  <c r="T9" i="5" s="1"/>
  <c r="S4" i="5"/>
  <c r="S9" i="5" s="1"/>
  <c r="R4" i="5"/>
  <c r="R9" i="5" s="1"/>
  <c r="Q4" i="5"/>
  <c r="Q9" i="5" s="1"/>
  <c r="P4" i="5"/>
  <c r="O4" i="5"/>
  <c r="O9" i="5"/>
  <c r="N4" i="5"/>
  <c r="N9" i="5" s="1"/>
  <c r="M4" i="5"/>
  <c r="M9" i="5" s="1"/>
  <c r="L4" i="5"/>
  <c r="L9" i="5" s="1"/>
  <c r="K4" i="5"/>
  <c r="J4" i="5"/>
  <c r="J9" i="5"/>
  <c r="I4" i="5"/>
  <c r="CU17" i="4"/>
  <c r="CT17" i="4"/>
  <c r="CS17" i="4"/>
  <c r="CR17" i="4"/>
  <c r="CQ17" i="4"/>
  <c r="CP17" i="4"/>
  <c r="CO17" i="4"/>
  <c r="CN17" i="4"/>
  <c r="CM17" i="4"/>
  <c r="CL17" i="4"/>
  <c r="CK17" i="4"/>
  <c r="CI17" i="4"/>
  <c r="CH17" i="4"/>
  <c r="CF17" i="4"/>
  <c r="CE17" i="4"/>
  <c r="CC17" i="4"/>
  <c r="CB17" i="4"/>
  <c r="CA17" i="4"/>
  <c r="BZ17" i="4"/>
  <c r="BY17" i="4"/>
  <c r="BW17" i="4"/>
  <c r="BV17" i="4"/>
  <c r="BU17" i="4"/>
  <c r="BT17" i="4"/>
  <c r="BR17" i="4"/>
  <c r="BP17" i="4"/>
  <c r="BO17" i="4"/>
  <c r="BM17" i="4"/>
  <c r="BL17" i="4"/>
  <c r="BJ17" i="4"/>
  <c r="BI17" i="4"/>
  <c r="BH17" i="4"/>
  <c r="BG17" i="4"/>
  <c r="BF17" i="4"/>
  <c r="BE17" i="4"/>
  <c r="BD17" i="4"/>
  <c r="BB17" i="4"/>
  <c r="BA17" i="4"/>
  <c r="AZ17" i="4"/>
  <c r="AY17" i="4"/>
  <c r="AX17" i="4"/>
  <c r="AW17" i="4"/>
  <c r="AV17" i="4"/>
  <c r="AS17" i="4"/>
  <c r="AP17" i="4"/>
  <c r="AO17" i="4"/>
  <c r="AM17" i="4"/>
  <c r="AI17" i="4"/>
  <c r="AH17" i="4"/>
  <c r="AG17" i="4"/>
  <c r="AF17" i="4"/>
  <c r="AD17" i="4"/>
  <c r="AC17" i="4"/>
  <c r="AB17" i="4"/>
  <c r="AA17" i="4"/>
  <c r="Z17" i="4"/>
  <c r="X17" i="4"/>
  <c r="W17" i="4"/>
  <c r="V17" i="4"/>
  <c r="U17" i="4"/>
  <c r="T17" i="4"/>
  <c r="S17" i="4"/>
  <c r="R17" i="4"/>
  <c r="Q17" i="4"/>
  <c r="P17" i="4"/>
  <c r="O17" i="4"/>
  <c r="N17" i="4"/>
  <c r="M17" i="4"/>
  <c r="L17" i="4"/>
  <c r="K17"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tc={14EB9432-50B3-C741-A463-A6C67DAAF695}</author>
    <author>tc={E67EB820-C147-EA48-A279-7B5584E59680}</author>
    <author>tc={A02E7C92-C582-1349-A6E3-C27B91828D35}</author>
    <author>tc={A7B42B91-A586-7E4B-90E8-D518CA217EA8}</author>
    <author>tc={9E37FF3F-5D29-7841-9249-B6DD2D4D5064}</author>
    <author>tc={64E1F96F-AD19-0945-8AA4-72E79A42CADD}</author>
    <author>tc={B99F61C5-6E4B-8045-ACF7-258F542DE052}</author>
    <author>tc={8B2B96CC-F529-AD4E-8125-C0F58A4F0ED2}</author>
    <author>tc={2F1D5255-F6DC-F944-BB06-017C35E8E4B3}</author>
    <author>tc={192C2432-8EF2-9A45-B7F5-F7F9EC6DBFFB}</author>
    <author>tc={53BC18C1-08A8-7B4E-B67B-86A163F3C0AD}</author>
    <author>tc={D57EDF0F-8896-8545-B90E-F4E308D29DE1}</author>
  </authors>
  <commentList>
    <comment ref="C5" authorId="0" shapeId="0" xr:uid="{14EB9432-50B3-C741-A463-A6C67DAAF695}">
      <text>
        <t xml:space="preserve">[Threaded comment]
Your version of Excel allows you to read this threaded comment; however, any edits to it will get removed if the file is opened in a newer version of Excel. Learn more: https://go.microsoft.com/fwlink/?linkid=870924
Comment:
    Assumed as being negligible
</t>
      </text>
    </comment>
    <comment ref="C7" authorId="1" shapeId="0" xr:uid="{E67EB820-C147-EA48-A279-7B5584E59680}">
      <text>
        <t>[Threaded comment]
Your version of Excel allows you to read this threaded comment; however, any edits to it will get removed if the file is opened in a newer version of Excel. Learn more: https://go.microsoft.com/fwlink/?linkid=870924
Comment:
    Assumed</t>
      </text>
    </comment>
    <comment ref="E7" authorId="2" shapeId="0" xr:uid="{A02E7C92-C582-1349-A6E3-C27B91828D35}">
      <text>
        <t>[Threaded comment]
Your version of Excel allows you to read this threaded comment; however, any edits to it will get removed if the file is opened in a newer version of Excel. Learn more: https://go.microsoft.com/fwlink/?linkid=870924
Comment:
    Target</t>
      </text>
    </comment>
    <comment ref="G7" authorId="3" shapeId="0" xr:uid="{A7B42B91-A586-7E4B-90E8-D518CA217EA8}">
      <text>
        <t>[Threaded comment]
Your version of Excel allows you to read this threaded comment; however, any edits to it will get removed if the file is opened in a newer version of Excel. Learn more: https://go.microsoft.com/fwlink/?linkid=870924
Comment:
    Necessary to fit the constraints provided by Ba and Sr concentrations</t>
      </text>
    </comment>
    <comment ref="E9" authorId="4" shapeId="0" xr:uid="{9E37FF3F-5D29-7841-9249-B6DD2D4D5064}">
      <text>
        <t>[Threaded comment]
Your version of Excel allows you to read this threaded comment; however, any edits to it will get removed if the file is opened in a newer version of Excel. Learn more: https://go.microsoft.com/fwlink/?linkid=870924
Comment:
    Target</t>
      </text>
    </comment>
    <comment ref="E10" authorId="5" shapeId="0" xr:uid="{64E1F96F-AD19-0945-8AA4-72E79A42CADD}">
      <text>
        <t>[Threaded comment]
Your version of Excel allows you to read this threaded comment; however, any edits to it will get removed if the file is opened in a newer version of Excel. Learn more: https://go.microsoft.com/fwlink/?linkid=870924
Comment:
    Target</t>
      </text>
    </comment>
    <comment ref="C17" authorId="6" shapeId="0" xr:uid="{B99F61C5-6E4B-8045-ACF7-258F542DE052}">
      <text>
        <t>[Threaded comment]
Your version of Excel allows you to read this threaded comment; however, any edits to it will get removed if the file is opened in a newer version of Excel. Learn more: https://go.microsoft.com/fwlink/?linkid=870924
Comment:
    Assumed as being negligible</t>
      </text>
    </comment>
    <comment ref="C19" authorId="7" shapeId="0" xr:uid="{8B2B96CC-F529-AD4E-8125-C0F58A4F0ED2}">
      <text>
        <t>[Threaded comment]
Your version of Excel allows you to read this threaded comment; however, any edits to it will get removed if the file is opened in a newer version of Excel. Learn more: https://go.microsoft.com/fwlink/?linkid=870924
Comment:
    Necessary to fit the constraints provided by Ba and Sr concentrations</t>
      </text>
    </comment>
    <comment ref="E19" authorId="8" shapeId="0" xr:uid="{2F1D5255-F6DC-F944-BB06-017C35E8E4B3}">
      <text>
        <t>[Threaded comment]
Your version of Excel allows you to read this threaded comment; however, any edits to it will get removed if the file is opened in a newer version of Excel. Learn more: https://go.microsoft.com/fwlink/?linkid=870924
Comment:
    Target</t>
      </text>
    </comment>
    <comment ref="G19" authorId="9" shapeId="0" xr:uid="{192C2432-8EF2-9A45-B7F5-F7F9EC6DBFFB}">
      <text>
        <t>[Threaded comment]
Your version of Excel allows you to read this threaded comment; however, any edits to it will get removed if the file is opened in a newer version of Excel. Learn more: https://go.microsoft.com/fwlink/?linkid=870924
Comment:
    Assumed</t>
      </text>
    </comment>
    <comment ref="E21" authorId="10" shapeId="0" xr:uid="{53BC18C1-08A8-7B4E-B67B-86A163F3C0AD}">
      <text>
        <t>[Threaded comment]
Your version of Excel allows you to read this threaded comment; however, any edits to it will get removed if the file is opened in a newer version of Excel. Learn more: https://go.microsoft.com/fwlink/?linkid=870924
Comment:
    Target</t>
      </text>
    </comment>
    <comment ref="E22" authorId="11" shapeId="0" xr:uid="{D57EDF0F-8896-8545-B90E-F4E308D29DE1}">
      <text>
        <t>[Threaded comment]
Your version of Excel allows you to read this threaded comment; however, any edits to it will get removed if the file is opened in a newer version of Excel. Learn more: https://go.microsoft.com/fwlink/?linkid=870924
Comment:
    Target</t>
      </text>
    </comment>
  </commentList>
</comments>
</file>

<file path=xl/sharedStrings.xml><?xml version="1.0" encoding="utf-8"?>
<sst xmlns="http://schemas.openxmlformats.org/spreadsheetml/2006/main" count="935" uniqueCount="229">
  <si>
    <t>DR 01 - 04 bordure vitreuse</t>
  </si>
  <si>
    <t>DR 01 - 06</t>
  </si>
  <si>
    <t>DR 15 - 02 - 03 (1)</t>
  </si>
  <si>
    <t>DR 03 - 01</t>
  </si>
  <si>
    <t>DR 04 - 02 - 01</t>
  </si>
  <si>
    <t>DR 06 - 02 - 01</t>
  </si>
  <si>
    <t>DR  16 - 01 - 04 (1)</t>
  </si>
  <si>
    <t>DR 02 - 02 - 02</t>
  </si>
  <si>
    <t>DR 02 - 05 - 01</t>
  </si>
  <si>
    <t>DR 06 - 02 - 04</t>
  </si>
  <si>
    <t>DR 07 - 02 - 02</t>
  </si>
  <si>
    <t xml:space="preserve">DR 13 - 01 - 01  </t>
  </si>
  <si>
    <t xml:space="preserve">DR  16 - 01 - 03  </t>
  </si>
  <si>
    <t>DR  17 - 04 - 01</t>
  </si>
  <si>
    <t>DR  17 - 05 - 01  A</t>
  </si>
  <si>
    <t>dup</t>
  </si>
  <si>
    <t>Dup</t>
  </si>
  <si>
    <t xml:space="preserve">Dup </t>
  </si>
  <si>
    <t>Triple</t>
  </si>
  <si>
    <t>TiO2</t>
    <phoneticPr fontId="0" type="noConversion"/>
  </si>
  <si>
    <t>Al2O3</t>
    <phoneticPr fontId="0" type="noConversion"/>
  </si>
  <si>
    <t>Fe2O3 t</t>
    <phoneticPr fontId="0" type="noConversion"/>
  </si>
  <si>
    <t>MgO</t>
    <phoneticPr fontId="0" type="noConversion"/>
  </si>
  <si>
    <t>MnO</t>
    <phoneticPr fontId="0" type="noConversion"/>
  </si>
  <si>
    <t>CaO</t>
    <phoneticPr fontId="0" type="noConversion"/>
  </si>
  <si>
    <t>Na2O</t>
    <phoneticPr fontId="0" type="noConversion"/>
  </si>
  <si>
    <t>K2O</t>
    <phoneticPr fontId="0" type="noConversion"/>
  </si>
  <si>
    <t>P2O5</t>
    <phoneticPr fontId="0" type="noConversion"/>
  </si>
  <si>
    <t>Total</t>
  </si>
  <si>
    <t>L.O.I.</t>
  </si>
  <si>
    <t>(ppm)</t>
  </si>
  <si>
    <t>Li</t>
  </si>
  <si>
    <t>Be</t>
  </si>
  <si>
    <t>B</t>
  </si>
  <si>
    <t>Sc</t>
  </si>
  <si>
    <t>V</t>
  </si>
  <si>
    <t>Cr</t>
  </si>
  <si>
    <t>Co</t>
  </si>
  <si>
    <t>Ni</t>
  </si>
  <si>
    <t>Cu</t>
  </si>
  <si>
    <t>Zn</t>
  </si>
  <si>
    <t>Rb</t>
  </si>
  <si>
    <t>Sr</t>
  </si>
  <si>
    <t>Y</t>
  </si>
  <si>
    <t>Zr</t>
  </si>
  <si>
    <t>Nb</t>
  </si>
  <si>
    <t>Cs</t>
  </si>
  <si>
    <t>Ba</t>
  </si>
  <si>
    <t>La</t>
  </si>
  <si>
    <t>Ce</t>
  </si>
  <si>
    <t>Pr</t>
  </si>
  <si>
    <t>Nd</t>
  </si>
  <si>
    <t>Sm</t>
  </si>
  <si>
    <t xml:space="preserve">Eu </t>
  </si>
  <si>
    <t>Gd</t>
  </si>
  <si>
    <t>Tb</t>
  </si>
  <si>
    <t>Dy</t>
  </si>
  <si>
    <t>Ho</t>
  </si>
  <si>
    <t>Er</t>
  </si>
  <si>
    <t>Tm</t>
  </si>
  <si>
    <t>Yb</t>
  </si>
  <si>
    <t>Lu</t>
  </si>
  <si>
    <t>Hf</t>
  </si>
  <si>
    <t>Ta</t>
  </si>
  <si>
    <t>Tl</t>
  </si>
  <si>
    <t>Pb</t>
  </si>
  <si>
    <t xml:space="preserve">Th </t>
  </si>
  <si>
    <t xml:space="preserve">U </t>
  </si>
  <si>
    <t>glass</t>
  </si>
  <si>
    <t>Glass</t>
  </si>
  <si>
    <t>leach HCl 0,5N</t>
  </si>
  <si>
    <t>leach HCl 4N</t>
  </si>
  <si>
    <t xml:space="preserve">leached HCl 0.5N </t>
  </si>
  <si>
    <t>leached HCl 2N</t>
  </si>
  <si>
    <t>Leach HCl 0.5N</t>
  </si>
  <si>
    <t>Leach HCl 2N</t>
  </si>
  <si>
    <t>87Sr/86Sr</t>
  </si>
  <si>
    <t>2SE</t>
  </si>
  <si>
    <t>143Nd/144Nd</t>
  </si>
  <si>
    <t>208Pb/204Pb</t>
  </si>
  <si>
    <t>207Pb/204Pb</t>
  </si>
  <si>
    <t>206Pb/204Pb</t>
  </si>
  <si>
    <t>176Hf/177Hf</t>
  </si>
  <si>
    <t>δ137/134</t>
  </si>
  <si>
    <t>2sd</t>
  </si>
  <si>
    <t>δ137/135</t>
  </si>
  <si>
    <t>δ138/134 cal</t>
  </si>
  <si>
    <t>wt%</t>
  </si>
  <si>
    <t>SiO2</t>
  </si>
  <si>
    <t>Phonolites</t>
  </si>
  <si>
    <t>Dup leach HCl 0,5N</t>
  </si>
  <si>
    <t>Dup leach HCl 4N</t>
  </si>
  <si>
    <t>Quad</t>
  </si>
  <si>
    <t>Quint</t>
  </si>
  <si>
    <t>Six</t>
  </si>
  <si>
    <t xml:space="preserve">Dup  </t>
  </si>
  <si>
    <t xml:space="preserve">Triple  </t>
  </si>
  <si>
    <t xml:space="preserve">BCR-2  </t>
  </si>
  <si>
    <t>BR-24</t>
  </si>
  <si>
    <t>BHVO-2</t>
  </si>
  <si>
    <t>this study</t>
  </si>
  <si>
    <t xml:space="preserve"> Jochum et al. 2016</t>
  </si>
  <si>
    <t>Chauvel et al. 2011</t>
  </si>
  <si>
    <t>SiO2 wt%</t>
  </si>
  <si>
    <t>H2O+</t>
    <phoneticPr fontId="0" type="noConversion"/>
  </si>
  <si>
    <t>H2O-</t>
    <phoneticPr fontId="0" type="noConversion"/>
  </si>
  <si>
    <t>This study</t>
  </si>
  <si>
    <t>Weis et al. 2006</t>
  </si>
  <si>
    <t>Fourny et al. 2016 (leached)</t>
  </si>
  <si>
    <t>143/144Nd</t>
  </si>
  <si>
    <t xml:space="preserve">208Pb/204Pb </t>
  </si>
  <si>
    <t xml:space="preserve">206Pb/204Pb </t>
  </si>
  <si>
    <t xml:space="preserve"> 176Hf/177Hf</t>
  </si>
  <si>
    <t>Dup leach HCl 2N</t>
  </si>
  <si>
    <t>leach HCl 0.5N</t>
  </si>
  <si>
    <t>Dup leach HCl 0.5N</t>
  </si>
  <si>
    <t>leach HCl 2N</t>
  </si>
  <si>
    <t>leach HCl 6N</t>
  </si>
  <si>
    <t>BEN</t>
  </si>
  <si>
    <t>XRF</t>
  </si>
  <si>
    <t>Fani Maoré</t>
  </si>
  <si>
    <t/>
  </si>
  <si>
    <t>Basanites East of Fani Maoré</t>
  </si>
  <si>
    <t>Basanites Fani Maoré volcano</t>
  </si>
  <si>
    <t>Basanites Volcanic Ridge</t>
  </si>
  <si>
    <t>Basanites Petite Terre</t>
  </si>
  <si>
    <t>DR 05 - 01 - 01</t>
  </si>
  <si>
    <t>DR 05 - 01 - 02</t>
  </si>
  <si>
    <t>DR 05 - 02</t>
  </si>
  <si>
    <t>DR 05 - 03</t>
  </si>
  <si>
    <t>DR 05 - 04</t>
  </si>
  <si>
    <t>DR 05 - 05 a</t>
  </si>
  <si>
    <t>DR 05 - 05 b</t>
  </si>
  <si>
    <t>DR 05 - 05 c</t>
  </si>
  <si>
    <t>DR 01 - 01 vrac</t>
  </si>
  <si>
    <t xml:space="preserve">DR 01 - 01 </t>
  </si>
  <si>
    <t>DR 01 - 04 crystallized</t>
  </si>
  <si>
    <t>DR 01 - 04 glassy edge</t>
  </si>
  <si>
    <t xml:space="preserve">DR 01 - 05 </t>
  </si>
  <si>
    <t>DR 08 - 01 ALF</t>
  </si>
  <si>
    <t>DR 08 - 01 - 02  MB</t>
  </si>
  <si>
    <t>DR 08 - 01 - 04</t>
  </si>
  <si>
    <t>DR 08 - 01 - 08</t>
  </si>
  <si>
    <t>DR 08 - 02 - 05</t>
  </si>
  <si>
    <t>DR 10 - 02 - 01</t>
  </si>
  <si>
    <t>DR 10 - 02 - 02</t>
  </si>
  <si>
    <t>DR 10 - 04 - 01</t>
  </si>
  <si>
    <t>DR 10 - 05 - 11a</t>
  </si>
  <si>
    <t>DR 10 - 05 - 12</t>
  </si>
  <si>
    <t>DR 10 - 06 - 01</t>
  </si>
  <si>
    <t>DR 10 - 07</t>
  </si>
  <si>
    <t>DR 10 - 08 - 03</t>
  </si>
  <si>
    <t>DR 11</t>
  </si>
  <si>
    <t>DR 11 a</t>
  </si>
  <si>
    <t>DR 11 - 01 - 01 glassy edge</t>
  </si>
  <si>
    <t>DR 11 - 01 - 02</t>
  </si>
  <si>
    <t>DR 11 - 02 - 05</t>
  </si>
  <si>
    <t>DR 11 - 03 - 02</t>
  </si>
  <si>
    <t>DR 11 - 04 - 02</t>
  </si>
  <si>
    <t>DR 11 - 05 - 02</t>
  </si>
  <si>
    <t>DR 11 - 06 - 03</t>
  </si>
  <si>
    <t>DR 11 - 07 - 04</t>
  </si>
  <si>
    <t>DR 11 - 07 - 04a</t>
  </si>
  <si>
    <t>DR 11 - 07 - 04 - 1</t>
  </si>
  <si>
    <t>DR 11 - 07 - 04 - 2</t>
  </si>
  <si>
    <t>DR 11 - 08 - 01</t>
  </si>
  <si>
    <t>DR 12 - 02 - 02a</t>
  </si>
  <si>
    <t>DR 12 - 03 - 01</t>
  </si>
  <si>
    <t>DR 12 - 05 - 01</t>
  </si>
  <si>
    <t>DR 12 - 05 - 03</t>
  </si>
  <si>
    <t xml:space="preserve"> DR 14 - 01</t>
  </si>
  <si>
    <t xml:space="preserve">DR 14 - 02  </t>
  </si>
  <si>
    <t xml:space="preserve">DR 14 - 03  </t>
  </si>
  <si>
    <t>DR 14 - 04</t>
  </si>
  <si>
    <t xml:space="preserve"> DR 18 - 01  A</t>
  </si>
  <si>
    <t>DR 18 - 01 B</t>
  </si>
  <si>
    <t>DR 03 - 02</t>
  </si>
  <si>
    <t>DR 03 - 03</t>
  </si>
  <si>
    <t>DR 04 - 01</t>
  </si>
  <si>
    <t>DR 04 - 03</t>
  </si>
  <si>
    <t>DR 04 - 05</t>
  </si>
  <si>
    <t>DR 06 - 02 - vrac 1A</t>
  </si>
  <si>
    <t>DR 06 - 02 - vrac 1B</t>
  </si>
  <si>
    <t>DR 09 - 01 - 01</t>
  </si>
  <si>
    <t>DR 09 - 01 - 05</t>
  </si>
  <si>
    <t>DR 09 - 01 - 05a</t>
  </si>
  <si>
    <t>DR 09 - 01 - 06</t>
  </si>
  <si>
    <t>DR 09 - 04 - 02a</t>
  </si>
  <si>
    <t>DR  16 - 01 - 04 (2)</t>
  </si>
  <si>
    <t>DR  16 - 01 - 04 (3)</t>
  </si>
  <si>
    <t>DR 16 - 01 - 05</t>
  </si>
  <si>
    <t>DR 02 - 01 - 02</t>
  </si>
  <si>
    <t>DR 02 - 03 - 01</t>
  </si>
  <si>
    <t>DR 02 - 04 - 01</t>
  </si>
  <si>
    <t>DR 07 - 01 ALF vrac</t>
  </si>
  <si>
    <t>DR 07 - 01 - 01 MB Glass</t>
  </si>
  <si>
    <t>DR 07 - 01 - 02 MB</t>
  </si>
  <si>
    <t>DR 07 - 01 - 03 MB</t>
  </si>
  <si>
    <t>DR 07 - 01 - 04</t>
  </si>
  <si>
    <t>DR 07 - 01 - 05</t>
  </si>
  <si>
    <t>DR 07 - 01 - 12 MB</t>
  </si>
  <si>
    <t>DR 07 - 02 - 01</t>
  </si>
  <si>
    <t>DR 16 - 01 - 06</t>
  </si>
  <si>
    <t>DR 16 - 02 - 02</t>
  </si>
  <si>
    <t>DR  17 - 04 - 02</t>
  </si>
  <si>
    <t>Supplementary Table 3: Duplicate analyses and leaching experiments</t>
  </si>
  <si>
    <t>DR  18 - 02 (1)*</t>
  </si>
  <si>
    <t>Supplementary Table 2:Data obtained for reference materials run as unknown (trace elements by ICP-MS)</t>
  </si>
  <si>
    <t xml:space="preserve">Basanites volcanic ridge </t>
  </si>
  <si>
    <t>Supplementary Table 1: Geochemical data for Fani Maoré basanites and other dredged samples</t>
  </si>
  <si>
    <t>*: there is a strong suspicion that this sample was not sampled during dredge 18 (on Fani Maoré) but during a previous dredge on a phonolite site</t>
  </si>
  <si>
    <t>Contamination of lavas by sedimentary baryte on the seafloor</t>
  </si>
  <si>
    <t>Baryte</t>
  </si>
  <si>
    <t>Fani Maoré basanite with anomaly</t>
  </si>
  <si>
    <t>Fani Maoré basanite without anomaly</t>
  </si>
  <si>
    <t>Mixing basanite+baryte</t>
  </si>
  <si>
    <t>fraction baryte</t>
  </si>
  <si>
    <t>Ba (ppm)</t>
  </si>
  <si>
    <t>Th (ppm)</t>
  </si>
  <si>
    <t>Sr (ppm)</t>
  </si>
  <si>
    <t>Ba/Th</t>
  </si>
  <si>
    <t>Sr enrichement</t>
  </si>
  <si>
    <t>Presence of  baryte in the mantle source</t>
  </si>
  <si>
    <t>Mixing source+baryte</t>
  </si>
  <si>
    <t>assumed to be 1/100 of the magma</t>
  </si>
  <si>
    <t xml:space="preserve">Footnote: The Ba and Sr contents of baryte is calculated using (a) a Ba/Sr mass ratio of 5.33 as constrained by the difference between Ba and Sr contents of Fani Maoré basanites with and without anomalies, (b) the formula (Ba,Sr)SO4 and (c) the molecular masses of Ba, Sr, S and O. </t>
  </si>
  <si>
    <t>Source of Fani Maoré basanite without anomaly (baryte-free)</t>
  </si>
  <si>
    <t>Source of Fani Maoré basanite with anomaly</t>
  </si>
  <si>
    <t>Rb/Sr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</si>
</sst>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
    <numFmt numFmtId="165" formatCode="0.0"/>
    <numFmt numFmtId="166" formatCode="0.000000"/>
    <numFmt numFmtId="167" formatCode="0.0000"/>
    <numFmt numFmtId="168" formatCode="0.00000"/>
  </numFmts>
  <fonts count="94">
    <font>
      <sz val="16"/>
      <color theme="1"/>
      <name val="Calibri"/>
      <family val="2"/>
    </font>
    <font>
      <sz val="12"/>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sz val="20"/>
      <color theme="1"/>
      <name val="Calibri"/>
      <family val="2"/>
      <scheme val="minor"/>
    </font>
    <font>
      <b/>
      <sz val="20"/>
      <color theme="1"/>
      <name val="Calibri"/>
      <family val="2"/>
      <scheme val="minor"/>
    </font>
    <font>
      <sz val="16"/>
      <color theme="1"/>
      <name val="Calibri"/>
      <family val="2"/>
      <scheme val="minor"/>
    </font>
    <font>
      <b/>
      <sz val="16"/>
      <color theme="1"/>
      <name val="Calibri"/>
      <family val="2"/>
      <scheme val="minor"/>
    </font>
    <font>
      <b/>
      <sz val="16"/>
      <color theme="1"/>
      <name val="Calibri (Corps)_x0000_"/>
    </font>
    <font>
      <b/>
      <sz val="16"/>
      <color indexed="8"/>
      <name val="Calibri"/>
      <family val="2"/>
    </font>
    <font>
      <sz val="14"/>
      <color theme="1"/>
      <name val="Arial"/>
      <family val="2"/>
    </font>
    <font>
      <b/>
      <sz val="14"/>
      <color theme="1"/>
      <name val="Arial"/>
      <family val="2"/>
    </font>
    <font>
      <sz val="10"/>
      <name val="Arial"/>
      <family val="2"/>
    </font>
    <font>
      <b/>
      <sz val="14"/>
      <name val="Arial"/>
      <family val="2"/>
    </font>
    <font>
      <b/>
      <sz val="14"/>
      <color rgb="FF202124"/>
      <name val="Arial"/>
      <family val="2"/>
    </font>
    <font>
      <sz val="12"/>
      <color theme="1"/>
      <name val="Arial"/>
      <family val="2"/>
    </font>
    <font>
      <b/>
      <sz val="12"/>
      <color theme="1"/>
      <name val="Arial"/>
      <family val="2"/>
    </font>
    <font>
      <b/>
      <sz val="18"/>
      <color theme="1"/>
      <name val="Arial"/>
      <family val="2"/>
    </font>
    <font>
      <i/>
      <sz val="12"/>
      <color theme="1"/>
      <name val="Arial"/>
      <family val="2"/>
    </font>
    <font>
      <i/>
      <sz val="14"/>
      <color theme="1"/>
      <name val="Arial"/>
      <family val="2"/>
    </font>
    <font>
      <sz val="14"/>
      <color rgb="FF202124"/>
      <name val="Arial"/>
      <family val="2"/>
    </font>
    <font>
      <b/>
      <sz val="16"/>
      <color theme="1"/>
      <name val="Calibri"/>
      <family val="2"/>
    </font>
    <font>
      <b/>
      <sz val="16"/>
      <color theme="1"/>
      <name val="Arial"/>
      <family val="2"/>
    </font>
    <font>
      <sz val="16"/>
      <color theme="1"/>
      <name val="Arial"/>
      <family val="2"/>
    </font>
    <font>
      <i/>
      <sz val="16"/>
      <color theme="1"/>
      <name val="Arial"/>
      <family val="2"/>
    </font>
    <font>
      <sz val="16"/>
      <color rgb="FFFF0000"/>
      <name val="Arial"/>
      <family val="2"/>
    </font>
    <font>
      <sz val="16"/>
      <name val="Arial"/>
      <family val="2"/>
    </font>
    <font>
      <i/>
      <sz val="16"/>
      <name val="Arial"/>
      <family val="2"/>
    </font>
    <font>
      <sz val="18"/>
      <color theme="1"/>
      <name val="Arial"/>
      <family val="2"/>
    </font>
    <font>
      <sz val="18"/>
      <color rgb="FF00B050"/>
      <name val="Arial"/>
      <family val="2"/>
    </font>
    <font>
      <b/>
      <sz val="18"/>
      <color rgb="FF00B050"/>
      <name val="Arial"/>
      <family val="2"/>
    </font>
    <font>
      <b/>
      <sz val="18"/>
      <color theme="0" tint="-0.499984740745262"/>
      <name val="Arial"/>
      <family val="2"/>
    </font>
    <font>
      <sz val="18"/>
      <color theme="0" tint="-0.499984740745262"/>
      <name val="Arial"/>
      <family val="2"/>
    </font>
    <font>
      <b/>
      <sz val="18"/>
      <color rgb="FFEB870B"/>
      <name val="Arial"/>
      <family val="2"/>
    </font>
    <font>
      <sz val="18"/>
      <color rgb="FFEB870B"/>
      <name val="Arial"/>
      <family val="2"/>
    </font>
    <font>
      <sz val="18"/>
      <color rgb="FF7B4D16"/>
      <name val="Arial"/>
      <family val="2"/>
    </font>
    <font>
      <b/>
      <sz val="18"/>
      <color rgb="FF7B4D16"/>
      <name val="Arial"/>
      <family val="2"/>
    </font>
    <font>
      <sz val="10"/>
      <color theme="1"/>
      <name val="Arial"/>
      <family val="2"/>
    </font>
    <font>
      <b/>
      <sz val="10"/>
      <color theme="1"/>
      <name val="Arial"/>
      <family val="2"/>
    </font>
    <font>
      <sz val="12"/>
      <color rgb="FF00B050"/>
      <name val="Arial"/>
      <family val="2"/>
    </font>
    <font>
      <b/>
      <sz val="12"/>
      <color rgb="FF00B050"/>
      <name val="Arial"/>
      <family val="2"/>
    </font>
    <font>
      <sz val="10"/>
      <color rgb="FF00B050"/>
      <name val="Arial"/>
      <family val="2"/>
    </font>
    <font>
      <b/>
      <sz val="10"/>
      <color rgb="FF00B050"/>
      <name val="Arial"/>
      <family val="2"/>
    </font>
    <font>
      <b/>
      <sz val="12"/>
      <color theme="0" tint="-0.499984740745262"/>
      <name val="Arial"/>
      <family val="2"/>
    </font>
    <font>
      <sz val="12"/>
      <color theme="0" tint="-0.499984740745262"/>
      <name val="Arial"/>
      <family val="2"/>
    </font>
    <font>
      <sz val="10"/>
      <color theme="0" tint="-0.499984740745262"/>
      <name val="Arial"/>
      <family val="2"/>
    </font>
    <font>
      <b/>
      <sz val="10"/>
      <color theme="0" tint="-0.499984740745262"/>
      <name val="Arial"/>
      <family val="2"/>
    </font>
    <font>
      <b/>
      <sz val="10"/>
      <color rgb="FFEB870B"/>
      <name val="Arial"/>
      <family val="2"/>
    </font>
    <font>
      <sz val="10"/>
      <color rgb="FFEB870B"/>
      <name val="Arial"/>
      <family val="2"/>
    </font>
    <font>
      <b/>
      <sz val="12"/>
      <color rgb="FFEB870B"/>
      <name val="Arial"/>
      <family val="2"/>
    </font>
    <font>
      <sz val="12"/>
      <color rgb="FFEB870B"/>
      <name val="Arial"/>
      <family val="2"/>
    </font>
    <font>
      <sz val="12"/>
      <color rgb="FF7B4D16"/>
      <name val="Arial"/>
      <family val="2"/>
    </font>
    <font>
      <b/>
      <sz val="12"/>
      <color rgb="FF7B4D16"/>
      <name val="Arial"/>
      <family val="2"/>
    </font>
    <font>
      <sz val="10"/>
      <color rgb="FF7B4D16"/>
      <name val="Arial"/>
      <family val="2"/>
    </font>
    <font>
      <b/>
      <sz val="10"/>
      <color rgb="FF7B4D16"/>
      <name val="Arial"/>
      <family val="2"/>
    </font>
    <font>
      <b/>
      <sz val="20"/>
      <color theme="1"/>
      <name val="Arial"/>
      <family val="2"/>
    </font>
    <font>
      <b/>
      <sz val="20"/>
      <color rgb="FF0070C0"/>
      <name val="Arial"/>
      <family val="2"/>
    </font>
    <font>
      <b/>
      <sz val="20"/>
      <color rgb="FF00B050"/>
      <name val="Arial"/>
      <family val="2"/>
    </font>
    <font>
      <b/>
      <sz val="20"/>
      <color theme="0" tint="-0.499984740745262"/>
      <name val="Arial"/>
      <family val="2"/>
    </font>
    <font>
      <b/>
      <sz val="20"/>
      <color rgb="FFEB870B"/>
      <name val="Arial"/>
      <family val="2"/>
    </font>
    <font>
      <b/>
      <sz val="20"/>
      <color rgb="FF7B4D16"/>
      <name val="Arial"/>
      <family val="2"/>
    </font>
    <font>
      <sz val="10"/>
      <color rgb="FF0070C0"/>
      <name val="Arial"/>
      <family val="2"/>
    </font>
    <font>
      <sz val="12"/>
      <color rgb="FF0070C0"/>
      <name val="Arial"/>
      <family val="2"/>
    </font>
    <font>
      <b/>
      <sz val="12"/>
      <color rgb="FF0070C0"/>
      <name val="Arial"/>
      <family val="2"/>
    </font>
    <font>
      <sz val="16"/>
      <color rgb="FF00B050"/>
      <name val="Arial"/>
      <family val="2"/>
    </font>
    <font>
      <b/>
      <sz val="14"/>
      <color rgb="FF00B050"/>
      <name val="Arial"/>
      <family val="2"/>
    </font>
    <font>
      <b/>
      <sz val="14"/>
      <color rgb="FFEB870B"/>
      <name val="Arial"/>
      <family val="2"/>
    </font>
    <font>
      <b/>
      <sz val="16"/>
      <color rgb="FF7B4D16"/>
      <name val="Arial"/>
      <family val="2"/>
    </font>
    <font>
      <b/>
      <sz val="16"/>
      <color rgb="FF0070C0"/>
      <name val="Arial"/>
      <family val="2"/>
    </font>
    <font>
      <b/>
      <sz val="16"/>
      <color rgb="FF00B050"/>
      <name val="Arial"/>
      <family val="2"/>
    </font>
    <font>
      <b/>
      <sz val="16"/>
      <color theme="0" tint="-0.499984740745262"/>
      <name val="Arial"/>
      <family val="2"/>
    </font>
    <font>
      <b/>
      <sz val="16"/>
      <color rgb="FFEB870B"/>
      <name val="Arial"/>
      <family val="2"/>
    </font>
    <font>
      <sz val="14"/>
      <color rgb="FF0070C0"/>
      <name val="Arial"/>
      <family val="2"/>
    </font>
    <font>
      <sz val="14"/>
      <color rgb="FF00B050"/>
      <name val="Arial"/>
      <family val="2"/>
    </font>
    <font>
      <sz val="14"/>
      <color theme="0" tint="-0.499984740745262"/>
      <name val="Arial"/>
      <family val="2"/>
    </font>
    <font>
      <sz val="14"/>
      <color rgb="FFEB870B"/>
      <name val="Arial"/>
      <family val="2"/>
    </font>
    <font>
      <sz val="14"/>
      <color rgb="FF7B4D16"/>
      <name val="Arial"/>
      <family val="2"/>
    </font>
    <font>
      <b/>
      <sz val="14"/>
      <color rgb="FF7B4D16"/>
      <name val="Arial"/>
      <family val="2"/>
    </font>
    <font>
      <i/>
      <sz val="14"/>
      <color rgb="FF00B050"/>
      <name val="Arial"/>
      <family val="2"/>
    </font>
    <font>
      <i/>
      <sz val="14"/>
      <color rgb="FFEB870B"/>
      <name val="Arial"/>
      <family val="2"/>
    </font>
    <font>
      <i/>
      <sz val="14"/>
      <color rgb="FF7B4D16"/>
      <name val="Arial"/>
      <family val="2"/>
    </font>
    <font>
      <i/>
      <sz val="14"/>
      <color theme="0" tint="-0.499984740745262"/>
      <name val="Arial"/>
      <family val="2"/>
    </font>
    <font>
      <i/>
      <sz val="14"/>
      <color theme="1" tint="0.499984740745262"/>
      <name val="Arial"/>
      <family val="2"/>
    </font>
    <font>
      <b/>
      <sz val="14"/>
      <color theme="0" tint="-0.499984740745262"/>
      <name val="Arial"/>
      <family val="2"/>
    </font>
    <font>
      <sz val="14"/>
      <name val="Arial"/>
      <family val="2"/>
    </font>
    <font>
      <b/>
      <sz val="20"/>
      <name val="Verdana"/>
      <family val="2"/>
    </font>
    <font>
      <sz val="12"/>
      <name val="Verdana"/>
      <family val="2"/>
    </font>
    <font>
      <b/>
      <sz val="12"/>
      <name val="Verdana"/>
      <family val="2"/>
    </font>
    <font>
      <b/>
      <i/>
      <sz val="12"/>
      <name val="Verdana"/>
      <family val="2"/>
    </font>
    <font>
      <i/>
      <sz val="12"/>
      <name val="Verdana"/>
      <family val="2"/>
    </font>
    <font>
      <b/>
      <sz val="12"/>
      <color rgb="FFFF0000"/>
      <name val="Verdana"/>
      <family val="2"/>
    </font>
    <font>
      <b/>
      <sz val="12"/>
      <color theme="1"/>
      <name val="Verdana"/>
      <family val="2"/>
    </font>
    <font>
      <sz val="12"/>
      <color theme="1"/>
      <name val="Verdana"/>
      <family val="2"/>
    </font>
  </fonts>
  <fills count="11">
    <fill>
      <patternFill patternType="none"/>
    </fill>
    <fill>
      <patternFill patternType="gray125"/>
    </fill>
    <fill>
      <patternFill patternType="solid">
        <fgColor theme="9" tint="0.79998168889431442"/>
        <bgColor indexed="64"/>
      </patternFill>
    </fill>
    <fill>
      <patternFill patternType="solid">
        <fgColor theme="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7" tint="0.39997558519241921"/>
        <bgColor indexed="64"/>
      </patternFill>
    </fill>
    <fill>
      <patternFill patternType="solid">
        <fgColor indexed="22"/>
        <bgColor indexed="64"/>
      </patternFill>
    </fill>
    <fill>
      <patternFill patternType="solid">
        <fgColor rgb="FFFFFF00"/>
        <bgColor indexed="64"/>
      </patternFill>
    </fill>
  </fills>
  <borders count="29">
    <border>
      <left/>
      <right/>
      <top/>
      <bottom/>
      <diagonal/>
    </border>
    <border>
      <left/>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diagonal/>
    </border>
    <border>
      <left style="medium">
        <color auto="1"/>
      </left>
      <right/>
      <top style="medium">
        <color auto="1"/>
      </top>
      <bottom/>
      <diagonal/>
    </border>
    <border>
      <left/>
      <right/>
      <top/>
      <bottom style="medium">
        <color auto="1"/>
      </bottom>
      <diagonal/>
    </border>
    <border>
      <left style="medium">
        <color auto="1"/>
      </left>
      <right/>
      <top/>
      <bottom style="medium">
        <color auto="1"/>
      </bottom>
      <diagonal/>
    </border>
    <border>
      <left style="medium">
        <color auto="1"/>
      </left>
      <right/>
      <top/>
      <bottom/>
      <diagonal/>
    </border>
    <border>
      <left/>
      <right style="medium">
        <color auto="1"/>
      </right>
      <top style="medium">
        <color auto="1"/>
      </top>
      <bottom style="medium">
        <color auto="1"/>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medium">
        <color auto="1"/>
      </right>
      <top/>
      <bottom style="medium">
        <color auto="1"/>
      </bottom>
      <diagonal/>
    </border>
    <border>
      <left style="thin">
        <color indexed="64"/>
      </left>
      <right/>
      <top style="thin">
        <color indexed="64"/>
      </top>
      <bottom style="medium">
        <color auto="1"/>
      </bottom>
      <diagonal/>
    </border>
    <border>
      <left/>
      <right style="thin">
        <color indexed="64"/>
      </right>
      <top style="thin">
        <color indexed="64"/>
      </top>
      <bottom style="medium">
        <color auto="1"/>
      </bottom>
      <diagonal/>
    </border>
    <border>
      <left/>
      <right/>
      <top style="thin">
        <color indexed="64"/>
      </top>
      <bottom style="medium">
        <color auto="1"/>
      </bottom>
      <diagonal/>
    </border>
    <border>
      <left/>
      <right style="thin">
        <color indexed="64"/>
      </right>
      <top style="medium">
        <color auto="1"/>
      </top>
      <bottom/>
      <diagonal/>
    </border>
    <border>
      <left/>
      <right style="medium">
        <color auto="1"/>
      </right>
      <top/>
      <bottom/>
      <diagonal/>
    </border>
    <border>
      <left/>
      <right style="medium">
        <color indexed="64"/>
      </right>
      <top style="medium">
        <color indexed="64"/>
      </top>
      <bottom/>
      <diagonal/>
    </border>
  </borders>
  <cellStyleXfs count="3">
    <xf numFmtId="0" fontId="0" fillId="0" borderId="0"/>
    <xf numFmtId="0" fontId="13" fillId="0" borderId="0"/>
    <xf numFmtId="0" fontId="1" fillId="0" borderId="0"/>
  </cellStyleXfs>
  <cellXfs count="649">
    <xf numFmtId="0" fontId="0" fillId="0" borderId="0" xfId="0"/>
    <xf numFmtId="0" fontId="4" fillId="2" borderId="0" xfId="0" applyFont="1" applyFill="1"/>
    <xf numFmtId="0" fontId="1" fillId="2" borderId="0" xfId="0" applyFont="1" applyFill="1"/>
    <xf numFmtId="0" fontId="2" fillId="2" borderId="0" xfId="0" applyFont="1" applyFill="1"/>
    <xf numFmtId="0" fontId="3" fillId="2" borderId="0" xfId="0" applyFont="1" applyFill="1"/>
    <xf numFmtId="0" fontId="4" fillId="3" borderId="0" xfId="0" applyFont="1" applyFill="1"/>
    <xf numFmtId="0" fontId="1" fillId="3" borderId="0" xfId="0" applyFont="1" applyFill="1"/>
    <xf numFmtId="0" fontId="2" fillId="3" borderId="0" xfId="0" applyFont="1" applyFill="1"/>
    <xf numFmtId="0" fontId="3" fillId="3" borderId="0" xfId="0" applyFont="1" applyFill="1"/>
    <xf numFmtId="0" fontId="3" fillId="4" borderId="0" xfId="0" applyFont="1" applyFill="1"/>
    <xf numFmtId="0" fontId="2" fillId="4" borderId="0" xfId="0" applyFont="1" applyFill="1"/>
    <xf numFmtId="0" fontId="4" fillId="4" borderId="0" xfId="0" applyFont="1" applyFill="1"/>
    <xf numFmtId="0" fontId="1" fillId="4" borderId="0" xfId="0" applyFont="1" applyFill="1"/>
    <xf numFmtId="0" fontId="6" fillId="2" borderId="0" xfId="0" applyFont="1" applyFill="1"/>
    <xf numFmtId="0" fontId="7" fillId="2" borderId="0" xfId="0" applyFont="1" applyFill="1"/>
    <xf numFmtId="0" fontId="0" fillId="2" borderId="0" xfId="0" applyFill="1"/>
    <xf numFmtId="0" fontId="5" fillId="2" borderId="0" xfId="0" applyFont="1" applyFill="1"/>
    <xf numFmtId="0" fontId="5" fillId="3" borderId="0" xfId="0" applyFont="1" applyFill="1"/>
    <xf numFmtId="0" fontId="6" fillId="4" borderId="0" xfId="0" applyFont="1" applyFill="1"/>
    <xf numFmtId="0" fontId="5" fillId="4" borderId="0" xfId="0" applyFont="1" applyFill="1"/>
    <xf numFmtId="0" fontId="8" fillId="4" borderId="0" xfId="0" applyFont="1" applyFill="1"/>
    <xf numFmtId="0" fontId="7" fillId="4" borderId="0" xfId="0" applyFont="1" applyFill="1"/>
    <xf numFmtId="0" fontId="11" fillId="0" borderId="0" xfId="0"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2" fillId="0" borderId="0" xfId="0" applyFont="1" applyAlignment="1">
      <alignment horizontal="center"/>
    </xf>
    <xf numFmtId="0" fontId="12" fillId="2" borderId="0" xfId="0" applyFont="1" applyFill="1"/>
    <xf numFmtId="0" fontId="11" fillId="2" borderId="0" xfId="0" applyFont="1" applyFill="1"/>
    <xf numFmtId="0" fontId="12" fillId="3" borderId="0" xfId="0" applyFont="1" applyFill="1"/>
    <xf numFmtId="0" fontId="11" fillId="3" borderId="0" xfId="0" applyFont="1" applyFill="1"/>
    <xf numFmtId="0" fontId="12" fillId="4" borderId="0" xfId="0" applyFont="1" applyFill="1"/>
    <xf numFmtId="0" fontId="11" fillId="4" borderId="0" xfId="0" applyFont="1" applyFill="1"/>
    <xf numFmtId="0" fontId="12" fillId="0" borderId="0" xfId="0" applyFont="1" applyAlignment="1">
      <alignment horizontal="left"/>
    </xf>
    <xf numFmtId="0" fontId="5" fillId="0" borderId="0" xfId="0" applyFont="1"/>
    <xf numFmtId="0" fontId="4" fillId="0" borderId="0" xfId="0" applyFont="1" applyAlignment="1">
      <alignment horizontal="center"/>
    </xf>
    <xf numFmtId="0" fontId="7" fillId="0" borderId="0" xfId="0" applyFont="1" applyAlignment="1">
      <alignment horizontal="center" vertical="center"/>
    </xf>
    <xf numFmtId="0" fontId="14" fillId="0" borderId="0" xfId="0" applyFont="1" applyAlignment="1">
      <alignment horizontal="center"/>
    </xf>
    <xf numFmtId="0" fontId="15" fillId="0" borderId="0" xfId="0" applyFont="1" applyAlignment="1">
      <alignment horizontal="center"/>
    </xf>
    <xf numFmtId="0" fontId="1" fillId="0" borderId="0" xfId="0" applyFont="1" applyAlignment="1">
      <alignment horizontal="center"/>
    </xf>
    <xf numFmtId="0" fontId="16" fillId="0" borderId="0" xfId="0" applyFont="1" applyAlignment="1">
      <alignment horizontal="center"/>
    </xf>
    <xf numFmtId="0" fontId="18" fillId="0" borderId="0" xfId="0" applyFont="1" applyAlignment="1">
      <alignment horizontal="left"/>
    </xf>
    <xf numFmtId="0" fontId="0" fillId="4" borderId="0" xfId="0" applyFill="1"/>
    <xf numFmtId="0" fontId="21" fillId="0" borderId="0" xfId="0" applyFont="1" applyAlignment="1">
      <alignment horizontal="center"/>
    </xf>
    <xf numFmtId="0" fontId="20" fillId="0" borderId="0" xfId="0" applyFont="1" applyAlignment="1">
      <alignment horizontal="center"/>
    </xf>
    <xf numFmtId="0" fontId="18" fillId="0" borderId="0" xfId="0" applyFont="1" applyAlignment="1">
      <alignment horizontal="center"/>
    </xf>
    <xf numFmtId="0" fontId="19" fillId="0" borderId="0" xfId="0" applyFont="1" applyAlignment="1">
      <alignment horizontal="center"/>
    </xf>
    <xf numFmtId="0" fontId="16" fillId="0" borderId="12" xfId="0" applyFont="1" applyBorder="1" applyAlignment="1">
      <alignment horizontal="center"/>
    </xf>
    <xf numFmtId="0" fontId="17" fillId="0" borderId="0" xfId="0" applyFont="1" applyAlignment="1">
      <alignment horizontal="center"/>
    </xf>
    <xf numFmtId="2" fontId="11" fillId="0" borderId="0" xfId="0" applyNumberFormat="1" applyFont="1" applyAlignment="1">
      <alignment horizontal="center"/>
    </xf>
    <xf numFmtId="165" fontId="11" fillId="0" borderId="0" xfId="0" applyNumberFormat="1" applyFont="1" applyAlignment="1">
      <alignment horizontal="center"/>
    </xf>
    <xf numFmtId="164" fontId="11" fillId="0" borderId="0" xfId="0" applyNumberFormat="1" applyFont="1" applyAlignment="1">
      <alignment horizontal="center"/>
    </xf>
    <xf numFmtId="166" fontId="11" fillId="0" borderId="0" xfId="0" applyNumberFormat="1" applyFont="1" applyAlignment="1">
      <alignment horizontal="center"/>
    </xf>
    <xf numFmtId="0" fontId="11" fillId="0" borderId="11" xfId="0" applyFont="1" applyBorder="1" applyAlignment="1">
      <alignment horizontal="center"/>
    </xf>
    <xf numFmtId="0" fontId="12" fillId="4" borderId="18" xfId="0" applyFont="1" applyFill="1" applyBorder="1" applyAlignment="1">
      <alignment horizontal="center"/>
    </xf>
    <xf numFmtId="0" fontId="12" fillId="2" borderId="18" xfId="0" applyFont="1" applyFill="1" applyBorder="1" applyAlignment="1">
      <alignment horizontal="center"/>
    </xf>
    <xf numFmtId="0" fontId="2" fillId="8" borderId="0" xfId="0" applyFont="1" applyFill="1"/>
    <xf numFmtId="0" fontId="3" fillId="8" borderId="0" xfId="0" applyFont="1" applyFill="1"/>
    <xf numFmtId="0" fontId="0" fillId="8" borderId="0" xfId="0" applyFill="1"/>
    <xf numFmtId="0" fontId="6" fillId="8" borderId="0" xfId="0" applyFont="1" applyFill="1"/>
    <xf numFmtId="0" fontId="5" fillId="8" borderId="0" xfId="0" applyFont="1" applyFill="1"/>
    <xf numFmtId="0" fontId="1" fillId="8" borderId="0" xfId="0" applyFont="1" applyFill="1"/>
    <xf numFmtId="0" fontId="4" fillId="8" borderId="0" xfId="0" applyFont="1" applyFill="1"/>
    <xf numFmtId="0" fontId="11" fillId="8" borderId="0" xfId="0" applyFont="1" applyFill="1"/>
    <xf numFmtId="0" fontId="12" fillId="8" borderId="0" xfId="0" applyFont="1" applyFill="1"/>
    <xf numFmtId="2" fontId="11" fillId="8" borderId="0" xfId="0" applyNumberFormat="1" applyFont="1" applyFill="1" applyAlignment="1">
      <alignment horizontal="center"/>
    </xf>
    <xf numFmtId="2" fontId="11" fillId="4" borderId="0" xfId="0" applyNumberFormat="1" applyFont="1" applyFill="1" applyAlignment="1">
      <alignment horizontal="center"/>
    </xf>
    <xf numFmtId="0" fontId="23" fillId="0" borderId="0" xfId="0" applyFont="1" applyAlignment="1">
      <alignment horizontal="center"/>
    </xf>
    <xf numFmtId="0" fontId="23" fillId="5" borderId="18" xfId="0" applyFont="1" applyFill="1" applyBorder="1" applyAlignment="1">
      <alignment horizontal="center"/>
    </xf>
    <xf numFmtId="0" fontId="23" fillId="5" borderId="9" xfId="0" applyFont="1" applyFill="1" applyBorder="1" applyAlignment="1">
      <alignment horizontal="center"/>
    </xf>
    <xf numFmtId="0" fontId="24" fillId="7" borderId="18" xfId="0" applyFont="1" applyFill="1" applyBorder="1" applyAlignment="1">
      <alignment horizontal="center"/>
    </xf>
    <xf numFmtId="0" fontId="24" fillId="7" borderId="9" xfId="0" applyFont="1" applyFill="1" applyBorder="1" applyAlignment="1">
      <alignment horizontal="center"/>
    </xf>
    <xf numFmtId="0" fontId="24" fillId="0" borderId="0" xfId="0" applyFont="1" applyAlignment="1">
      <alignment horizontal="center"/>
    </xf>
    <xf numFmtId="0" fontId="24" fillId="0" borderId="0" xfId="0" applyFont="1" applyAlignment="1">
      <alignment horizontal="center" vertical="center"/>
    </xf>
    <xf numFmtId="0" fontId="25" fillId="0" borderId="19" xfId="0" applyFont="1" applyBorder="1" applyAlignment="1">
      <alignment horizontal="center"/>
    </xf>
    <xf numFmtId="14" fontId="24" fillId="0" borderId="19" xfId="0" applyNumberFormat="1" applyFont="1" applyBorder="1" applyAlignment="1">
      <alignment horizontal="center"/>
    </xf>
    <xf numFmtId="0" fontId="25" fillId="0" borderId="18" xfId="0" applyFont="1" applyBorder="1" applyAlignment="1">
      <alignment horizontal="center"/>
    </xf>
    <xf numFmtId="0" fontId="25" fillId="0" borderId="21" xfId="0" applyFont="1" applyBorder="1" applyAlignment="1">
      <alignment horizontal="center"/>
    </xf>
    <xf numFmtId="14" fontId="24" fillId="0" borderId="0" xfId="0" applyNumberFormat="1" applyFont="1" applyAlignment="1">
      <alignment horizontal="center"/>
    </xf>
    <xf numFmtId="0" fontId="25" fillId="0" borderId="0" xfId="0" applyFont="1" applyAlignment="1">
      <alignment horizontal="center"/>
    </xf>
    <xf numFmtId="0" fontId="25" fillId="0" borderId="16" xfId="0" applyFont="1" applyBorder="1" applyAlignment="1">
      <alignment horizontal="center"/>
    </xf>
    <xf numFmtId="14" fontId="24" fillId="0" borderId="12" xfId="0" applyNumberFormat="1" applyFont="1" applyBorder="1" applyAlignment="1">
      <alignment horizontal="center"/>
    </xf>
    <xf numFmtId="0" fontId="25" fillId="0" borderId="20" xfId="0" applyFont="1" applyBorder="1" applyAlignment="1">
      <alignment horizontal="center"/>
    </xf>
    <xf numFmtId="0" fontId="24" fillId="0" borderId="16" xfId="0" applyFont="1" applyBorder="1" applyAlignment="1">
      <alignment horizontal="center"/>
    </xf>
    <xf numFmtId="14" fontId="26" fillId="0" borderId="11" xfId="0" applyNumberFormat="1" applyFont="1" applyBorder="1" applyAlignment="1">
      <alignment horizontal="center"/>
    </xf>
    <xf numFmtId="0" fontId="24" fillId="0" borderId="20" xfId="0" applyFont="1" applyBorder="1" applyAlignment="1">
      <alignment horizontal="center"/>
    </xf>
    <xf numFmtId="14" fontId="26" fillId="0" borderId="0" xfId="0" applyNumberFormat="1" applyFont="1" applyAlignment="1">
      <alignment horizontal="center"/>
    </xf>
    <xf numFmtId="0" fontId="27" fillId="6" borderId="0" xfId="0" applyFont="1" applyFill="1" applyAlignment="1">
      <alignment horizontal="center"/>
    </xf>
    <xf numFmtId="2" fontId="27" fillId="0" borderId="0" xfId="0" applyNumberFormat="1" applyFont="1" applyAlignment="1">
      <alignment horizontal="center"/>
    </xf>
    <xf numFmtId="164" fontId="25" fillId="0" borderId="20" xfId="0" applyNumberFormat="1" applyFont="1" applyBorder="1" applyAlignment="1">
      <alignment horizontal="center"/>
    </xf>
    <xf numFmtId="2" fontId="25" fillId="0" borderId="20" xfId="0" applyNumberFormat="1" applyFont="1" applyBorder="1" applyAlignment="1">
      <alignment horizontal="center"/>
    </xf>
    <xf numFmtId="2" fontId="24" fillId="0" borderId="0" xfId="0" applyNumberFormat="1" applyFont="1" applyAlignment="1">
      <alignment horizontal="center"/>
    </xf>
    <xf numFmtId="0" fontId="24" fillId="6" borderId="0" xfId="0" applyFont="1" applyFill="1" applyAlignment="1">
      <alignment horizontal="center"/>
    </xf>
    <xf numFmtId="0" fontId="24" fillId="0" borderId="12" xfId="0" applyFont="1" applyBorder="1" applyAlignment="1">
      <alignment horizontal="center"/>
    </xf>
    <xf numFmtId="2" fontId="28" fillId="0" borderId="20" xfId="0" applyNumberFormat="1" applyFont="1" applyBorder="1" applyAlignment="1">
      <alignment horizontal="center"/>
    </xf>
    <xf numFmtId="0" fontId="27" fillId="0" borderId="0" xfId="0" applyFont="1" applyAlignment="1">
      <alignment horizontal="center"/>
    </xf>
    <xf numFmtId="2" fontId="25" fillId="0" borderId="0" xfId="0" applyNumberFormat="1" applyFont="1" applyAlignment="1">
      <alignment horizontal="center"/>
    </xf>
    <xf numFmtId="165" fontId="24" fillId="0" borderId="0" xfId="0" applyNumberFormat="1" applyFont="1" applyAlignment="1">
      <alignment horizontal="center"/>
    </xf>
    <xf numFmtId="165" fontId="25" fillId="0" borderId="0" xfId="0" applyNumberFormat="1" applyFont="1" applyAlignment="1">
      <alignment horizontal="center"/>
    </xf>
    <xf numFmtId="165" fontId="25" fillId="0" borderId="20" xfId="0" applyNumberFormat="1" applyFont="1" applyBorder="1" applyAlignment="1">
      <alignment horizontal="center"/>
    </xf>
    <xf numFmtId="164" fontId="24" fillId="0" borderId="0" xfId="0" applyNumberFormat="1" applyFont="1" applyAlignment="1">
      <alignment horizontal="center"/>
    </xf>
    <xf numFmtId="164" fontId="25" fillId="0" borderId="0" xfId="0" applyNumberFormat="1" applyFont="1" applyAlignment="1">
      <alignment horizontal="center"/>
    </xf>
    <xf numFmtId="2" fontId="24" fillId="0" borderId="12" xfId="0" applyNumberFormat="1" applyFont="1" applyBorder="1" applyAlignment="1">
      <alignment horizontal="center"/>
    </xf>
    <xf numFmtId="0" fontId="24" fillId="2" borderId="21" xfId="0" applyFont="1" applyFill="1" applyBorder="1" applyAlignment="1">
      <alignment horizontal="center"/>
    </xf>
    <xf numFmtId="0" fontId="25" fillId="2" borderId="10" xfId="0" applyFont="1" applyFill="1" applyBorder="1" applyAlignment="1">
      <alignment horizontal="center"/>
    </xf>
    <xf numFmtId="0" fontId="25" fillId="0" borderId="15" xfId="0" applyFont="1" applyBorder="1" applyAlignment="1">
      <alignment horizontal="center"/>
    </xf>
    <xf numFmtId="0" fontId="24" fillId="0" borderId="15" xfId="0" applyFont="1" applyBorder="1" applyAlignment="1">
      <alignment horizontal="center"/>
    </xf>
    <xf numFmtId="0" fontId="24" fillId="0" borderId="11" xfId="0" applyFont="1" applyBorder="1" applyAlignment="1">
      <alignment horizontal="center"/>
    </xf>
    <xf numFmtId="0" fontId="25" fillId="0" borderId="11" xfId="0" applyFont="1" applyBorder="1" applyAlignment="1">
      <alignment horizontal="center"/>
    </xf>
    <xf numFmtId="0" fontId="25" fillId="4" borderId="10" xfId="0" applyFont="1" applyFill="1" applyBorder="1" applyAlignment="1">
      <alignment horizontal="center"/>
    </xf>
    <xf numFmtId="0" fontId="25" fillId="4" borderId="14" xfId="0" applyFont="1" applyFill="1" applyBorder="1" applyAlignment="1">
      <alignment horizontal="center"/>
    </xf>
    <xf numFmtId="0" fontId="24" fillId="7" borderId="0" xfId="0" applyFont="1" applyFill="1" applyAlignment="1">
      <alignment horizontal="center"/>
    </xf>
    <xf numFmtId="166" fontId="24" fillId="0" borderId="20" xfId="0" applyNumberFormat="1" applyFont="1" applyBorder="1" applyAlignment="1">
      <alignment horizontal="center"/>
    </xf>
    <xf numFmtId="166" fontId="24" fillId="0" borderId="0" xfId="0" applyNumberFormat="1" applyFont="1" applyAlignment="1">
      <alignment horizontal="center"/>
    </xf>
    <xf numFmtId="166" fontId="25" fillId="0" borderId="0" xfId="0" applyNumberFormat="1" applyFont="1" applyAlignment="1">
      <alignment horizontal="center"/>
    </xf>
    <xf numFmtId="166" fontId="24" fillId="7" borderId="0" xfId="0" applyNumberFormat="1" applyFont="1" applyFill="1" applyAlignment="1">
      <alignment horizontal="center"/>
    </xf>
    <xf numFmtId="164" fontId="24" fillId="0" borderId="20" xfId="0" applyNumberFormat="1" applyFont="1" applyBorder="1" applyAlignment="1">
      <alignment horizontal="center"/>
    </xf>
    <xf numFmtId="2" fontId="24" fillId="0" borderId="20" xfId="0" applyNumberFormat="1" applyFont="1" applyBorder="1" applyAlignment="1">
      <alignment horizontal="center"/>
    </xf>
    <xf numFmtId="167" fontId="24" fillId="0" borderId="20" xfId="0" applyNumberFormat="1" applyFont="1" applyBorder="1" applyAlignment="1">
      <alignment horizontal="center"/>
    </xf>
    <xf numFmtId="166" fontId="24" fillId="0" borderId="17" xfId="0" applyNumberFormat="1" applyFont="1" applyBorder="1" applyAlignment="1">
      <alignment horizontal="center"/>
    </xf>
    <xf numFmtId="0" fontId="25" fillId="0" borderId="9" xfId="0" applyFont="1" applyBorder="1" applyAlignment="1">
      <alignment horizontal="center"/>
    </xf>
    <xf numFmtId="0" fontId="24" fillId="0" borderId="18" xfId="0" applyFont="1" applyBorder="1" applyAlignment="1">
      <alignment horizontal="center"/>
    </xf>
    <xf numFmtId="0" fontId="24" fillId="0" borderId="9" xfId="0" applyFont="1" applyBorder="1" applyAlignment="1">
      <alignment horizontal="center"/>
    </xf>
    <xf numFmtId="166" fontId="24" fillId="0" borderId="9" xfId="0" applyNumberFormat="1" applyFont="1" applyBorder="1" applyAlignment="1">
      <alignment horizontal="center"/>
    </xf>
    <xf numFmtId="0" fontId="24" fillId="0" borderId="17" xfId="0" applyFont="1" applyBorder="1" applyAlignment="1">
      <alignment horizontal="center"/>
    </xf>
    <xf numFmtId="0" fontId="25" fillId="0" borderId="17" xfId="0" applyFont="1" applyBorder="1" applyAlignment="1">
      <alignment horizontal="center"/>
    </xf>
    <xf numFmtId="165" fontId="24" fillId="0" borderId="12" xfId="0" applyNumberFormat="1" applyFont="1" applyBorder="1" applyAlignment="1">
      <alignment horizontal="center"/>
    </xf>
    <xf numFmtId="0" fontId="11" fillId="8" borderId="0" xfId="0" applyFont="1" applyFill="1" applyAlignment="1">
      <alignment horizontal="center"/>
    </xf>
    <xf numFmtId="0" fontId="12" fillId="0" borderId="0" xfId="0" applyFont="1"/>
    <xf numFmtId="0" fontId="22" fillId="0" borderId="0" xfId="0" applyFont="1"/>
    <xf numFmtId="0" fontId="8" fillId="2" borderId="3" xfId="0" applyFont="1" applyFill="1" applyBorder="1" applyAlignment="1">
      <alignment vertical="center"/>
    </xf>
    <xf numFmtId="0" fontId="12" fillId="2" borderId="15" xfId="0" applyFont="1" applyFill="1" applyBorder="1"/>
    <xf numFmtId="0" fontId="12" fillId="2" borderId="16" xfId="0" applyFont="1" applyFill="1" applyBorder="1"/>
    <xf numFmtId="49" fontId="12" fillId="2" borderId="12" xfId="0" applyNumberFormat="1" applyFont="1" applyFill="1" applyBorder="1" applyAlignment="1">
      <alignment horizontal="center" vertical="center"/>
    </xf>
    <xf numFmtId="49" fontId="11" fillId="2" borderId="20" xfId="0" applyNumberFormat="1" applyFont="1" applyFill="1" applyBorder="1" applyAlignment="1">
      <alignment horizontal="center" vertical="center"/>
    </xf>
    <xf numFmtId="0" fontId="8" fillId="2" borderId="4" xfId="0" applyFont="1" applyFill="1" applyBorder="1" applyAlignment="1">
      <alignment vertical="center"/>
    </xf>
    <xf numFmtId="49" fontId="11" fillId="2" borderId="12" xfId="0" applyNumberFormat="1" applyFont="1" applyFill="1" applyBorder="1" applyAlignment="1">
      <alignment horizontal="center" vertical="center"/>
    </xf>
    <xf numFmtId="0" fontId="10" fillId="2" borderId="4" xfId="0" applyFont="1" applyFill="1" applyBorder="1" applyAlignment="1">
      <alignment horizontal="left" vertical="center"/>
    </xf>
    <xf numFmtId="0" fontId="9" fillId="2" borderId="3" xfId="0" applyFont="1" applyFill="1" applyBorder="1" applyAlignment="1">
      <alignment vertical="center"/>
    </xf>
    <xf numFmtId="164" fontId="12" fillId="2" borderId="12" xfId="0" applyNumberFormat="1" applyFont="1" applyFill="1" applyBorder="1" applyAlignment="1">
      <alignment horizontal="center"/>
    </xf>
    <xf numFmtId="164" fontId="11" fillId="2" borderId="20" xfId="0" applyNumberFormat="1" applyFont="1" applyFill="1" applyBorder="1" applyAlignment="1">
      <alignment horizontal="center"/>
    </xf>
    <xf numFmtId="0" fontId="11" fillId="2" borderId="20" xfId="0" applyFont="1" applyFill="1" applyBorder="1" applyAlignment="1">
      <alignment horizontal="center"/>
    </xf>
    <xf numFmtId="0" fontId="11" fillId="2" borderId="17" xfId="0" applyFont="1" applyFill="1" applyBorder="1" applyAlignment="1">
      <alignment horizontal="center"/>
    </xf>
    <xf numFmtId="0" fontId="8" fillId="3" borderId="3" xfId="0" applyFont="1" applyFill="1" applyBorder="1" applyAlignment="1">
      <alignment vertical="center"/>
    </xf>
    <xf numFmtId="0" fontId="12" fillId="3" borderId="23" xfId="0" applyFont="1" applyFill="1" applyBorder="1"/>
    <xf numFmtId="0" fontId="12" fillId="3" borderId="24" xfId="0" applyFont="1" applyFill="1" applyBorder="1"/>
    <xf numFmtId="49" fontId="12" fillId="3" borderId="12" xfId="0" applyNumberFormat="1" applyFont="1" applyFill="1" applyBorder="1" applyAlignment="1">
      <alignment horizontal="center" vertical="center"/>
    </xf>
    <xf numFmtId="49" fontId="11" fillId="3" borderId="20" xfId="0" applyNumberFormat="1" applyFont="1" applyFill="1" applyBorder="1" applyAlignment="1">
      <alignment horizontal="center" vertical="center"/>
    </xf>
    <xf numFmtId="0" fontId="11" fillId="3" borderId="20" xfId="1" applyFont="1" applyFill="1" applyBorder="1" applyAlignment="1">
      <alignment horizontal="center" vertical="center"/>
    </xf>
    <xf numFmtId="0" fontId="11" fillId="3" borderId="17" xfId="1" applyFont="1" applyFill="1" applyBorder="1" applyAlignment="1">
      <alignment horizontal="center" vertical="center"/>
    </xf>
    <xf numFmtId="0" fontId="8" fillId="3" borderId="4" xfId="0" applyFont="1" applyFill="1" applyBorder="1" applyAlignment="1">
      <alignment vertical="center"/>
    </xf>
    <xf numFmtId="0" fontId="8" fillId="8" borderId="4" xfId="0" applyFont="1" applyFill="1" applyBorder="1" applyAlignment="1">
      <alignment vertical="center"/>
    </xf>
    <xf numFmtId="0" fontId="8" fillId="8" borderId="3" xfId="0" applyFont="1" applyFill="1" applyBorder="1" applyAlignment="1">
      <alignment vertical="center"/>
    </xf>
    <xf numFmtId="0" fontId="12" fillId="8" borderId="23" xfId="0" applyFont="1" applyFill="1" applyBorder="1"/>
    <xf numFmtId="0" fontId="12" fillId="8" borderId="24" xfId="0" applyFont="1" applyFill="1" applyBorder="1"/>
    <xf numFmtId="49" fontId="11" fillId="8" borderId="12" xfId="0" applyNumberFormat="1" applyFont="1" applyFill="1" applyBorder="1" applyAlignment="1">
      <alignment horizontal="center" vertical="center"/>
    </xf>
    <xf numFmtId="49" fontId="11" fillId="8" borderId="20" xfId="0" applyNumberFormat="1" applyFont="1" applyFill="1" applyBorder="1" applyAlignment="1">
      <alignment horizontal="center" vertical="center"/>
    </xf>
    <xf numFmtId="2" fontId="11" fillId="8" borderId="20" xfId="1" applyNumberFormat="1" applyFont="1" applyFill="1" applyBorder="1" applyAlignment="1">
      <alignment horizontal="center" vertical="center"/>
    </xf>
    <xf numFmtId="2" fontId="11" fillId="8" borderId="17" xfId="1" applyNumberFormat="1" applyFont="1" applyFill="1" applyBorder="1" applyAlignment="1">
      <alignment horizontal="center" vertical="center"/>
    </xf>
    <xf numFmtId="0" fontId="8" fillId="8" borderId="4" xfId="0" applyFont="1" applyFill="1" applyBorder="1" applyAlignment="1">
      <alignment horizontal="left" vertical="center"/>
    </xf>
    <xf numFmtId="0" fontId="8" fillId="8" borderId="3" xfId="0" applyFont="1" applyFill="1" applyBorder="1" applyAlignment="1">
      <alignment horizontal="left" vertical="center"/>
    </xf>
    <xf numFmtId="0" fontId="12" fillId="8" borderId="25" xfId="0" applyFont="1" applyFill="1" applyBorder="1"/>
    <xf numFmtId="164" fontId="12" fillId="8" borderId="12" xfId="0" applyNumberFormat="1" applyFont="1" applyFill="1" applyBorder="1" applyAlignment="1">
      <alignment horizontal="center"/>
    </xf>
    <xf numFmtId="164" fontId="11" fillId="8" borderId="0" xfId="0" applyNumberFormat="1" applyFont="1" applyFill="1" applyAlignment="1">
      <alignment horizontal="center"/>
    </xf>
    <xf numFmtId="0" fontId="0" fillId="8" borderId="20" xfId="0" applyFill="1" applyBorder="1"/>
    <xf numFmtId="2" fontId="11" fillId="8" borderId="20" xfId="0" applyNumberFormat="1" applyFont="1" applyFill="1" applyBorder="1" applyAlignment="1">
      <alignment horizontal="center"/>
    </xf>
    <xf numFmtId="0" fontId="11" fillId="8" borderId="9" xfId="0" applyFont="1" applyFill="1" applyBorder="1" applyAlignment="1">
      <alignment horizontal="center"/>
    </xf>
    <xf numFmtId="2" fontId="11" fillId="8" borderId="9" xfId="0" applyNumberFormat="1" applyFont="1" applyFill="1" applyBorder="1" applyAlignment="1">
      <alignment horizontal="center"/>
    </xf>
    <xf numFmtId="0" fontId="0" fillId="8" borderId="17" xfId="0" applyFill="1" applyBorder="1"/>
    <xf numFmtId="0" fontId="8" fillId="4" borderId="4" xfId="0" applyFont="1" applyFill="1" applyBorder="1" applyAlignment="1">
      <alignment vertical="center"/>
    </xf>
    <xf numFmtId="0" fontId="8" fillId="4" borderId="3" xfId="0" applyFont="1" applyFill="1" applyBorder="1" applyAlignment="1">
      <alignment vertical="center"/>
    </xf>
    <xf numFmtId="0" fontId="12" fillId="4" borderId="23" xfId="0" applyFont="1" applyFill="1" applyBorder="1"/>
    <xf numFmtId="0" fontId="12" fillId="4" borderId="24" xfId="0" applyFont="1" applyFill="1" applyBorder="1"/>
    <xf numFmtId="49" fontId="12" fillId="4" borderId="12" xfId="0" applyNumberFormat="1" applyFont="1" applyFill="1" applyBorder="1" applyAlignment="1">
      <alignment horizontal="center" vertical="center"/>
    </xf>
    <xf numFmtId="49" fontId="11" fillId="4" borderId="20" xfId="0" applyNumberFormat="1" applyFont="1" applyFill="1" applyBorder="1" applyAlignment="1">
      <alignment horizontal="center" vertical="center"/>
    </xf>
    <xf numFmtId="0" fontId="10" fillId="4" borderId="4" xfId="0" applyFont="1" applyFill="1" applyBorder="1" applyAlignment="1">
      <alignment horizontal="left" vertical="center"/>
    </xf>
    <xf numFmtId="164" fontId="12" fillId="4" borderId="12" xfId="0" applyNumberFormat="1" applyFont="1" applyFill="1" applyBorder="1" applyAlignment="1">
      <alignment horizontal="center"/>
    </xf>
    <xf numFmtId="164" fontId="11" fillId="4" borderId="20" xfId="0" applyNumberFormat="1" applyFont="1" applyFill="1" applyBorder="1" applyAlignment="1">
      <alignment horizontal="center"/>
    </xf>
    <xf numFmtId="0" fontId="8" fillId="4" borderId="4" xfId="0" applyFont="1" applyFill="1" applyBorder="1" applyAlignment="1">
      <alignment horizontal="left" vertical="center"/>
    </xf>
    <xf numFmtId="0" fontId="8" fillId="4" borderId="26" xfId="0" applyFont="1" applyFill="1" applyBorder="1" applyAlignment="1">
      <alignment horizontal="left" vertical="center"/>
    </xf>
    <xf numFmtId="0" fontId="8" fillId="4" borderId="3" xfId="0" applyFont="1" applyFill="1" applyBorder="1" applyAlignment="1">
      <alignment horizontal="left" vertical="center"/>
    </xf>
    <xf numFmtId="0" fontId="12" fillId="4" borderId="25" xfId="0" applyFont="1" applyFill="1" applyBorder="1"/>
    <xf numFmtId="164" fontId="11" fillId="4" borderId="0" xfId="0" applyNumberFormat="1" applyFont="1" applyFill="1" applyAlignment="1">
      <alignment horizontal="center"/>
    </xf>
    <xf numFmtId="0" fontId="0" fillId="4" borderId="20" xfId="0" applyFill="1" applyBorder="1"/>
    <xf numFmtId="2" fontId="11" fillId="4" borderId="9" xfId="0" applyNumberFormat="1" applyFont="1" applyFill="1" applyBorder="1" applyAlignment="1">
      <alignment horizontal="center"/>
    </xf>
    <xf numFmtId="0" fontId="0" fillId="4" borderId="9" xfId="0" applyFill="1" applyBorder="1"/>
    <xf numFmtId="0" fontId="0" fillId="4" borderId="17" xfId="0" applyFill="1" applyBorder="1"/>
    <xf numFmtId="0" fontId="12" fillId="2" borderId="0" xfId="0" applyFont="1" applyFill="1" applyAlignment="1">
      <alignment horizontal="center" vertical="center"/>
    </xf>
    <xf numFmtId="0" fontId="12" fillId="2" borderId="27" xfId="0" applyFont="1" applyFill="1" applyBorder="1" applyAlignment="1">
      <alignment horizontal="center" vertical="center"/>
    </xf>
    <xf numFmtId="166" fontId="11" fillId="2" borderId="16" xfId="0" applyNumberFormat="1" applyFont="1" applyFill="1" applyBorder="1" applyAlignment="1">
      <alignment horizontal="center"/>
    </xf>
    <xf numFmtId="166" fontId="11" fillId="2" borderId="20" xfId="0" applyNumberFormat="1" applyFont="1" applyFill="1" applyBorder="1" applyAlignment="1">
      <alignment horizontal="center"/>
    </xf>
    <xf numFmtId="167" fontId="11" fillId="2" borderId="20" xfId="0" applyNumberFormat="1" applyFont="1" applyFill="1" applyBorder="1" applyAlignment="1">
      <alignment horizontal="center"/>
    </xf>
    <xf numFmtId="0" fontId="12" fillId="3" borderId="0" xfId="0" applyFont="1" applyFill="1" applyAlignment="1">
      <alignment horizontal="center" vertical="center"/>
    </xf>
    <xf numFmtId="166" fontId="11" fillId="3" borderId="16" xfId="0" applyNumberFormat="1" applyFont="1" applyFill="1" applyBorder="1" applyAlignment="1">
      <alignment horizontal="center"/>
    </xf>
    <xf numFmtId="166" fontId="11" fillId="3" borderId="20" xfId="0" applyNumberFormat="1" applyFont="1" applyFill="1" applyBorder="1" applyAlignment="1">
      <alignment horizontal="center"/>
    </xf>
    <xf numFmtId="164" fontId="11" fillId="3" borderId="20" xfId="0" applyNumberFormat="1" applyFont="1" applyFill="1" applyBorder="1" applyAlignment="1">
      <alignment horizontal="center"/>
    </xf>
    <xf numFmtId="167" fontId="11" fillId="3" borderId="20" xfId="0" applyNumberFormat="1" applyFont="1" applyFill="1" applyBorder="1" applyAlignment="1">
      <alignment horizontal="center"/>
    </xf>
    <xf numFmtId="11" fontId="11" fillId="3" borderId="20" xfId="0" applyNumberFormat="1" applyFont="1" applyFill="1" applyBorder="1" applyAlignment="1">
      <alignment horizontal="center"/>
    </xf>
    <xf numFmtId="0" fontId="12" fillId="8" borderId="0" xfId="0" applyFont="1" applyFill="1" applyAlignment="1">
      <alignment horizontal="center" vertical="center"/>
    </xf>
    <xf numFmtId="166" fontId="11" fillId="8" borderId="11" xfId="0" applyNumberFormat="1" applyFont="1" applyFill="1" applyBorder="1" applyAlignment="1">
      <alignment horizontal="center"/>
    </xf>
    <xf numFmtId="166" fontId="11" fillId="8" borderId="16" xfId="0" applyNumberFormat="1" applyFont="1" applyFill="1" applyBorder="1"/>
    <xf numFmtId="166" fontId="11" fillId="8" borderId="0" xfId="0" applyNumberFormat="1" applyFont="1" applyFill="1" applyAlignment="1">
      <alignment horizontal="center"/>
    </xf>
    <xf numFmtId="167" fontId="11" fillId="8" borderId="0" xfId="0" applyNumberFormat="1" applyFont="1" applyFill="1" applyAlignment="1">
      <alignment horizontal="center"/>
    </xf>
    <xf numFmtId="0" fontId="12" fillId="4" borderId="7" xfId="0" applyFont="1" applyFill="1" applyBorder="1" applyAlignment="1">
      <alignment horizontal="center" vertical="center"/>
    </xf>
    <xf numFmtId="0" fontId="12" fillId="4" borderId="27" xfId="0" applyFont="1" applyFill="1" applyBorder="1" applyAlignment="1">
      <alignment horizontal="center" vertical="center"/>
    </xf>
    <xf numFmtId="166" fontId="11" fillId="4" borderId="16" xfId="0" applyNumberFormat="1" applyFont="1" applyFill="1" applyBorder="1" applyAlignment="1">
      <alignment horizontal="center"/>
    </xf>
    <xf numFmtId="166" fontId="11" fillId="4" borderId="20" xfId="0" applyNumberFormat="1" applyFont="1" applyFill="1" applyBorder="1" applyAlignment="1">
      <alignment horizontal="center"/>
    </xf>
    <xf numFmtId="167" fontId="11" fillId="4" borderId="20" xfId="0" applyNumberFormat="1" applyFont="1" applyFill="1" applyBorder="1" applyAlignment="1">
      <alignment horizontal="center"/>
    </xf>
    <xf numFmtId="0" fontId="12" fillId="4" borderId="0" xfId="0" applyFont="1" applyFill="1" applyAlignment="1">
      <alignment horizontal="center" vertical="center"/>
    </xf>
    <xf numFmtId="166" fontId="11" fillId="4" borderId="11" xfId="0" applyNumberFormat="1" applyFont="1" applyFill="1" applyBorder="1" applyAlignment="1">
      <alignment horizontal="center"/>
    </xf>
    <xf numFmtId="166" fontId="11" fillId="4" borderId="11" xfId="0" applyNumberFormat="1" applyFont="1" applyFill="1" applyBorder="1"/>
    <xf numFmtId="166" fontId="11" fillId="4" borderId="16" xfId="0" applyNumberFormat="1" applyFont="1" applyFill="1" applyBorder="1"/>
    <xf numFmtId="166" fontId="11" fillId="4" borderId="0" xfId="0" applyNumberFormat="1" applyFont="1" applyFill="1" applyAlignment="1">
      <alignment horizontal="center"/>
    </xf>
    <xf numFmtId="166" fontId="11" fillId="4" borderId="0" xfId="0" applyNumberFormat="1" applyFont="1" applyFill="1"/>
    <xf numFmtId="166" fontId="11" fillId="4" borderId="20" xfId="0" applyNumberFormat="1" applyFont="1" applyFill="1" applyBorder="1"/>
    <xf numFmtId="164" fontId="11" fillId="4" borderId="0" xfId="0" applyNumberFormat="1" applyFont="1" applyFill="1"/>
    <xf numFmtId="167" fontId="11" fillId="4" borderId="0" xfId="0" applyNumberFormat="1" applyFont="1" applyFill="1" applyAlignment="1">
      <alignment horizontal="center"/>
    </xf>
    <xf numFmtId="167" fontId="11" fillId="4" borderId="0" xfId="0" applyNumberFormat="1" applyFont="1" applyFill="1"/>
    <xf numFmtId="0" fontId="12" fillId="2" borderId="17" xfId="0" applyFont="1" applyFill="1" applyBorder="1" applyAlignment="1">
      <alignment horizontal="center"/>
    </xf>
    <xf numFmtId="0" fontId="12" fillId="3" borderId="18" xfId="0" applyFont="1" applyFill="1" applyBorder="1" applyAlignment="1">
      <alignment horizontal="center"/>
    </xf>
    <xf numFmtId="0" fontId="11" fillId="3" borderId="17" xfId="0" applyFont="1" applyFill="1" applyBorder="1" applyAlignment="1">
      <alignment horizontal="center"/>
    </xf>
    <xf numFmtId="0" fontId="12" fillId="8" borderId="18" xfId="0" applyFont="1" applyFill="1" applyBorder="1" applyAlignment="1">
      <alignment horizontal="center"/>
    </xf>
    <xf numFmtId="0" fontId="12" fillId="8" borderId="17" xfId="0" applyFont="1" applyFill="1" applyBorder="1" applyAlignment="1">
      <alignment horizontal="center"/>
    </xf>
    <xf numFmtId="0" fontId="11" fillId="4" borderId="17" xfId="0" applyFont="1" applyFill="1" applyBorder="1" applyAlignment="1">
      <alignment horizontal="center"/>
    </xf>
    <xf numFmtId="0" fontId="11" fillId="4" borderId="9" xfId="0" applyFont="1" applyFill="1" applyBorder="1" applyAlignment="1">
      <alignment horizontal="center"/>
    </xf>
    <xf numFmtId="0" fontId="29" fillId="0" borderId="0" xfId="0" applyFont="1"/>
    <xf numFmtId="0" fontId="18" fillId="0" borderId="0" xfId="0" applyFont="1"/>
    <xf numFmtId="0" fontId="30" fillId="0" borderId="0" xfId="0" applyFont="1" applyAlignment="1">
      <alignment horizontal="center"/>
    </xf>
    <xf numFmtId="0" fontId="31" fillId="0" borderId="0" xfId="0" applyFont="1"/>
    <xf numFmtId="0" fontId="30" fillId="0" borderId="0" xfId="0" applyFont="1"/>
    <xf numFmtId="0" fontId="31" fillId="0" borderId="0" xfId="0" applyFont="1" applyAlignment="1">
      <alignment wrapText="1"/>
    </xf>
    <xf numFmtId="0" fontId="32" fillId="0" borderId="0" xfId="0" applyFont="1"/>
    <xf numFmtId="0" fontId="33" fillId="0" borderId="0" xfId="0" applyFont="1"/>
    <xf numFmtId="0" fontId="34" fillId="0" borderId="0" xfId="0" applyFont="1"/>
    <xf numFmtId="0" fontId="35" fillId="0" borderId="0" xfId="0" applyFont="1"/>
    <xf numFmtId="0" fontId="36" fillId="0" borderId="0" xfId="0" applyFont="1"/>
    <xf numFmtId="0" fontId="37" fillId="0" borderId="0" xfId="0" applyFont="1"/>
    <xf numFmtId="0" fontId="16" fillId="0" borderId="0" xfId="0" applyFont="1"/>
    <xf numFmtId="0" fontId="38" fillId="0" borderId="0" xfId="0" applyFont="1"/>
    <xf numFmtId="0" fontId="39" fillId="0" borderId="0" xfId="0" applyFont="1"/>
    <xf numFmtId="0" fontId="40" fillId="0" borderId="0" xfId="0" applyFont="1" applyAlignment="1">
      <alignment horizontal="center"/>
    </xf>
    <xf numFmtId="0" fontId="41" fillId="0" borderId="0" xfId="0" applyFont="1"/>
    <xf numFmtId="0" fontId="40" fillId="0" borderId="0" xfId="0" applyFont="1"/>
    <xf numFmtId="0" fontId="41" fillId="0" borderId="0" xfId="0" applyFont="1" applyAlignment="1">
      <alignment wrapText="1"/>
    </xf>
    <xf numFmtId="0" fontId="42" fillId="0" borderId="0" xfId="0" applyFont="1"/>
    <xf numFmtId="0" fontId="43" fillId="0" borderId="0" xfId="0" applyFont="1"/>
    <xf numFmtId="0" fontId="44" fillId="0" borderId="0" xfId="0" applyFont="1"/>
    <xf numFmtId="0" fontId="45" fillId="0" borderId="0" xfId="0" applyFont="1"/>
    <xf numFmtId="0" fontId="46" fillId="0" borderId="0" xfId="0" applyFont="1"/>
    <xf numFmtId="0" fontId="47" fillId="0" borderId="0" xfId="0" applyFont="1"/>
    <xf numFmtId="0" fontId="48" fillId="0" borderId="0" xfId="0" applyFont="1"/>
    <xf numFmtId="0" fontId="49" fillId="0" borderId="0" xfId="0" applyFont="1"/>
    <xf numFmtId="0" fontId="50" fillId="0" borderId="0" xfId="0" applyFont="1"/>
    <xf numFmtId="0" fontId="51" fillId="0" borderId="0" xfId="0" applyFont="1"/>
    <xf numFmtId="0" fontId="24" fillId="0" borderId="0" xfId="0" applyFont="1"/>
    <xf numFmtId="0" fontId="52" fillId="0" borderId="0" xfId="0" applyFont="1"/>
    <xf numFmtId="0" fontId="53" fillId="0" borderId="0" xfId="0" applyFont="1"/>
    <xf numFmtId="0" fontId="54" fillId="0" borderId="0" xfId="0" applyFont="1"/>
    <xf numFmtId="0" fontId="55" fillId="0" borderId="0" xfId="0" applyFont="1"/>
    <xf numFmtId="0" fontId="56" fillId="0" borderId="0" xfId="0" applyFont="1"/>
    <xf numFmtId="0" fontId="23" fillId="0" borderId="0" xfId="0" applyFont="1"/>
    <xf numFmtId="0" fontId="62" fillId="0" borderId="6" xfId="0" applyFont="1" applyBorder="1"/>
    <xf numFmtId="0" fontId="63" fillId="0" borderId="5" xfId="0" applyFont="1" applyBorder="1"/>
    <xf numFmtId="0" fontId="64" fillId="0" borderId="5" xfId="0" applyFont="1" applyBorder="1"/>
    <xf numFmtId="0" fontId="64" fillId="0" borderId="22" xfId="0" applyFont="1" applyBorder="1"/>
    <xf numFmtId="0" fontId="41" fillId="0" borderId="6" xfId="0" applyFont="1" applyBorder="1" applyAlignment="1">
      <alignment horizontal="center"/>
    </xf>
    <xf numFmtId="0" fontId="41" fillId="0" borderId="5" xfId="0" applyFont="1" applyBorder="1"/>
    <xf numFmtId="0" fontId="65" fillId="0" borderId="5" xfId="0" applyFont="1" applyBorder="1"/>
    <xf numFmtId="0" fontId="43" fillId="0" borderId="5" xfId="0" applyFont="1" applyBorder="1" applyAlignment="1">
      <alignment wrapText="1"/>
    </xf>
    <xf numFmtId="0" fontId="43" fillId="0" borderId="5" xfId="0" applyFont="1" applyBorder="1"/>
    <xf numFmtId="0" fontId="40" fillId="0" borderId="5" xfId="0" applyFont="1" applyBorder="1"/>
    <xf numFmtId="0" fontId="42" fillId="0" borderId="5" xfId="0" applyFont="1" applyBorder="1"/>
    <xf numFmtId="0" fontId="66" fillId="0" borderId="5" xfId="0" applyFont="1" applyBorder="1"/>
    <xf numFmtId="0" fontId="41" fillId="0" borderId="5" xfId="0" applyFont="1" applyBorder="1" applyAlignment="1">
      <alignment horizontal="center"/>
    </xf>
    <xf numFmtId="0" fontId="40" fillId="0" borderId="22" xfId="0" applyFont="1" applyBorder="1"/>
    <xf numFmtId="0" fontId="47" fillId="0" borderId="6" xfId="0" applyFont="1" applyBorder="1"/>
    <xf numFmtId="0" fontId="45" fillId="0" borderId="5" xfId="0" applyFont="1" applyBorder="1"/>
    <xf numFmtId="0" fontId="44" fillId="0" borderId="5" xfId="0" applyFont="1" applyBorder="1"/>
    <xf numFmtId="0" fontId="45" fillId="0" borderId="22" xfId="0" applyFont="1" applyBorder="1"/>
    <xf numFmtId="0" fontId="50" fillId="0" borderId="6" xfId="0" applyFont="1" applyBorder="1"/>
    <xf numFmtId="0" fontId="50" fillId="0" borderId="5" xfId="0" applyFont="1" applyBorder="1"/>
    <xf numFmtId="0" fontId="51" fillId="0" borderId="5" xfId="0" applyFont="1" applyBorder="1"/>
    <xf numFmtId="0" fontId="67" fillId="0" borderId="5" xfId="0" applyFont="1" applyBorder="1"/>
    <xf numFmtId="0" fontId="51" fillId="0" borderId="22" xfId="0" applyFont="1" applyBorder="1"/>
    <xf numFmtId="0" fontId="52" fillId="0" borderId="6" xfId="0" applyFont="1" applyBorder="1"/>
    <xf numFmtId="0" fontId="68" fillId="0" borderId="5" xfId="0" applyFont="1" applyBorder="1"/>
    <xf numFmtId="0" fontId="52" fillId="0" borderId="5" xfId="0" applyFont="1" applyBorder="1"/>
    <xf numFmtId="0" fontId="53" fillId="0" borderId="5" xfId="0" applyFont="1" applyBorder="1"/>
    <xf numFmtId="0" fontId="55" fillId="0" borderId="5" xfId="0" applyFont="1" applyBorder="1"/>
    <xf numFmtId="0" fontId="54" fillId="0" borderId="5" xfId="0" applyFont="1" applyBorder="1"/>
    <xf numFmtId="0" fontId="52" fillId="0" borderId="22" xfId="0" applyFont="1" applyBorder="1"/>
    <xf numFmtId="0" fontId="24" fillId="0" borderId="0" xfId="0" applyFont="1" applyAlignment="1">
      <alignment horizontal="center" vertical="center" wrapText="1"/>
    </xf>
    <xf numFmtId="0" fontId="69" fillId="0" borderId="2" xfId="0" applyFont="1" applyBorder="1" applyAlignment="1">
      <alignment horizontal="center" vertical="center" wrapText="1"/>
    </xf>
    <xf numFmtId="0" fontId="69" fillId="0" borderId="1" xfId="0" applyFont="1" applyBorder="1" applyAlignment="1">
      <alignment horizontal="center" vertical="center" wrapText="1"/>
    </xf>
    <xf numFmtId="0" fontId="69" fillId="0" borderId="8" xfId="0" applyFont="1" applyBorder="1" applyAlignment="1">
      <alignment horizontal="center" vertical="center" wrapText="1"/>
    </xf>
    <xf numFmtId="0" fontId="23" fillId="0" borderId="0" xfId="0" applyFont="1" applyAlignment="1">
      <alignment horizontal="center" vertical="center" wrapText="1"/>
    </xf>
    <xf numFmtId="0" fontId="70" fillId="0" borderId="7" xfId="0" applyFont="1" applyBorder="1" applyAlignment="1">
      <alignment horizontal="center" vertical="center" wrapText="1"/>
    </xf>
    <xf numFmtId="0" fontId="70" fillId="0" borderId="0" xfId="0" applyFont="1" applyAlignment="1">
      <alignment horizontal="center" vertical="center" wrapText="1"/>
    </xf>
    <xf numFmtId="0" fontId="70" fillId="0" borderId="27" xfId="0" applyFont="1" applyBorder="1" applyAlignment="1">
      <alignment horizontal="center" vertical="center" wrapText="1"/>
    </xf>
    <xf numFmtId="0" fontId="71" fillId="0" borderId="4" xfId="0" applyFont="1" applyBorder="1" applyAlignment="1">
      <alignment horizontal="center" vertical="center" wrapText="1"/>
    </xf>
    <xf numFmtId="0" fontId="71" fillId="0" borderId="3" xfId="0" applyFont="1" applyBorder="1" applyAlignment="1">
      <alignment horizontal="center" vertical="center" wrapText="1"/>
    </xf>
    <xf numFmtId="0" fontId="71" fillId="0" borderId="28" xfId="0" applyFont="1" applyBorder="1" applyAlignment="1">
      <alignment horizontal="center" vertical="center" wrapText="1"/>
    </xf>
    <xf numFmtId="0" fontId="72" fillId="0" borderId="4" xfId="0" applyFont="1" applyBorder="1" applyAlignment="1">
      <alignment horizontal="center" vertical="center" wrapText="1"/>
    </xf>
    <xf numFmtId="0" fontId="72" fillId="0" borderId="3" xfId="0" applyFont="1" applyBorder="1" applyAlignment="1">
      <alignment horizontal="center" vertical="center" wrapText="1"/>
    </xf>
    <xf numFmtId="0" fontId="72" fillId="0" borderId="28" xfId="0" applyFont="1" applyBorder="1" applyAlignment="1">
      <alignment horizontal="center" vertical="center" wrapText="1"/>
    </xf>
    <xf numFmtId="0" fontId="68" fillId="0" borderId="4" xfId="0" applyFont="1" applyBorder="1" applyAlignment="1">
      <alignment horizontal="center" vertical="center" wrapText="1"/>
    </xf>
    <xf numFmtId="0" fontId="68" fillId="0" borderId="3" xfId="0" applyFont="1" applyBorder="1" applyAlignment="1">
      <alignment horizontal="center" vertical="center" wrapText="1"/>
    </xf>
    <xf numFmtId="0" fontId="68" fillId="0" borderId="28" xfId="0" applyFont="1" applyBorder="1" applyAlignment="1">
      <alignment horizontal="center" vertical="center" wrapText="1"/>
    </xf>
    <xf numFmtId="0" fontId="73" fillId="0" borderId="7" xfId="0" applyFont="1" applyBorder="1" applyAlignment="1">
      <alignment horizontal="center"/>
    </xf>
    <xf numFmtId="0" fontId="73" fillId="0" borderId="0" xfId="0" applyFont="1" applyAlignment="1">
      <alignment horizontal="center"/>
    </xf>
    <xf numFmtId="0" fontId="73" fillId="0" borderId="27" xfId="0" applyFont="1" applyBorder="1" applyAlignment="1">
      <alignment horizontal="center"/>
    </xf>
    <xf numFmtId="0" fontId="74" fillId="0" borderId="7" xfId="0" applyFont="1" applyBorder="1" applyAlignment="1">
      <alignment horizontal="center"/>
    </xf>
    <xf numFmtId="0" fontId="74" fillId="0" borderId="0" xfId="0" applyFont="1" applyAlignment="1">
      <alignment horizontal="center"/>
    </xf>
    <xf numFmtId="0" fontId="74" fillId="0" borderId="0" xfId="0" applyFont="1" applyAlignment="1">
      <alignment horizontal="center" wrapText="1"/>
    </xf>
    <xf numFmtId="0" fontId="74" fillId="0" borderId="27" xfId="0" applyFont="1" applyBorder="1" applyAlignment="1">
      <alignment horizontal="center"/>
    </xf>
    <xf numFmtId="0" fontId="75" fillId="0" borderId="7" xfId="0" applyFont="1" applyBorder="1" applyAlignment="1">
      <alignment horizontal="center"/>
    </xf>
    <xf numFmtId="0" fontId="75" fillId="0" borderId="0" xfId="0" applyFont="1" applyAlignment="1">
      <alignment horizontal="center"/>
    </xf>
    <xf numFmtId="0" fontId="75" fillId="0" borderId="27" xfId="0" applyFont="1" applyBorder="1" applyAlignment="1">
      <alignment horizontal="center"/>
    </xf>
    <xf numFmtId="0" fontId="67" fillId="0" borderId="7" xfId="0" applyFont="1" applyBorder="1" applyAlignment="1">
      <alignment horizontal="center"/>
    </xf>
    <xf numFmtId="0" fontId="67" fillId="0" borderId="0" xfId="0" applyFont="1" applyAlignment="1">
      <alignment horizontal="center"/>
    </xf>
    <xf numFmtId="0" fontId="76" fillId="0" borderId="0" xfId="0" applyFont="1" applyAlignment="1">
      <alignment horizontal="center"/>
    </xf>
    <xf numFmtId="0" fontId="76" fillId="0" borderId="27" xfId="0" applyFont="1" applyBorder="1" applyAlignment="1">
      <alignment horizontal="center"/>
    </xf>
    <xf numFmtId="0" fontId="11" fillId="0" borderId="0" xfId="0" applyFont="1"/>
    <xf numFmtId="0" fontId="77" fillId="0" borderId="7" xfId="0" applyFont="1" applyBorder="1" applyAlignment="1">
      <alignment horizontal="center"/>
    </xf>
    <xf numFmtId="0" fontId="78" fillId="0" borderId="0" xfId="0" applyFont="1" applyAlignment="1">
      <alignment horizontal="center"/>
    </xf>
    <xf numFmtId="0" fontId="77" fillId="0" borderId="0" xfId="0" applyFont="1" applyAlignment="1">
      <alignment horizontal="center"/>
    </xf>
    <xf numFmtId="0" fontId="77" fillId="0" borderId="27" xfId="0" applyFont="1" applyBorder="1" applyAlignment="1">
      <alignment horizontal="center"/>
    </xf>
    <xf numFmtId="2" fontId="73" fillId="0" borderId="7" xfId="0" applyNumberFormat="1" applyFont="1" applyBorder="1" applyAlignment="1">
      <alignment horizontal="center"/>
    </xf>
    <xf numFmtId="2" fontId="73" fillId="0" borderId="0" xfId="0" applyNumberFormat="1" applyFont="1" applyAlignment="1">
      <alignment horizontal="center"/>
    </xf>
    <xf numFmtId="2" fontId="73" fillId="0" borderId="27" xfId="0" applyNumberFormat="1" applyFont="1" applyBorder="1" applyAlignment="1">
      <alignment horizontal="center"/>
    </xf>
    <xf numFmtId="2" fontId="11" fillId="0" borderId="0" xfId="1" applyNumberFormat="1" applyFont="1" applyAlignment="1">
      <alignment horizontal="center" vertical="center"/>
    </xf>
    <xf numFmtId="2" fontId="74" fillId="0" borderId="7" xfId="0" applyNumberFormat="1" applyFont="1" applyBorder="1" applyAlignment="1">
      <alignment horizontal="center" vertical="center"/>
    </xf>
    <xf numFmtId="2" fontId="74" fillId="0" borderId="0" xfId="0" applyNumberFormat="1" applyFont="1" applyAlignment="1">
      <alignment horizontal="center"/>
    </xf>
    <xf numFmtId="2" fontId="74" fillId="0" borderId="0" xfId="0" applyNumberFormat="1" applyFont="1" applyAlignment="1">
      <alignment horizontal="center" vertical="center"/>
    </xf>
    <xf numFmtId="2" fontId="74" fillId="0" borderId="0" xfId="0" applyNumberFormat="1" applyFont="1" applyAlignment="1">
      <alignment horizontal="center" vertical="center" wrapText="1"/>
    </xf>
    <xf numFmtId="2" fontId="74" fillId="0" borderId="0" xfId="1" applyNumberFormat="1" applyFont="1" applyAlignment="1">
      <alignment horizontal="center" vertical="center"/>
    </xf>
    <xf numFmtId="2" fontId="74" fillId="0" borderId="27" xfId="0" applyNumberFormat="1" applyFont="1" applyBorder="1" applyAlignment="1">
      <alignment horizontal="center"/>
    </xf>
    <xf numFmtId="2" fontId="75" fillId="0" borderId="7" xfId="0" applyNumberFormat="1" applyFont="1" applyBorder="1" applyAlignment="1">
      <alignment horizontal="center"/>
    </xf>
    <xf numFmtId="2" fontId="75" fillId="0" borderId="0" xfId="0" applyNumberFormat="1" applyFont="1" applyAlignment="1">
      <alignment horizontal="center"/>
    </xf>
    <xf numFmtId="2" fontId="75" fillId="0" borderId="0" xfId="0" applyNumberFormat="1" applyFont="1" applyAlignment="1">
      <alignment horizontal="center" vertical="center"/>
    </xf>
    <xf numFmtId="2" fontId="75" fillId="0" borderId="27" xfId="0" applyNumberFormat="1" applyFont="1" applyBorder="1" applyAlignment="1">
      <alignment horizontal="center" vertical="center"/>
    </xf>
    <xf numFmtId="2" fontId="76" fillId="0" borderId="0" xfId="0" applyNumberFormat="1" applyFont="1" applyAlignment="1">
      <alignment horizontal="center"/>
    </xf>
    <xf numFmtId="2" fontId="76" fillId="0" borderId="0" xfId="0" applyNumberFormat="1" applyFont="1" applyAlignment="1">
      <alignment horizontal="center" vertical="center"/>
    </xf>
    <xf numFmtId="2" fontId="76" fillId="0" borderId="0" xfId="1" applyNumberFormat="1" applyFont="1" applyAlignment="1">
      <alignment horizontal="center" vertical="center"/>
    </xf>
    <xf numFmtId="2" fontId="76" fillId="0" borderId="27" xfId="0" applyNumberFormat="1" applyFont="1" applyBorder="1" applyAlignment="1">
      <alignment horizontal="center"/>
    </xf>
    <xf numFmtId="2" fontId="77" fillId="0" borderId="7" xfId="0" applyNumberFormat="1" applyFont="1" applyBorder="1" applyAlignment="1">
      <alignment horizontal="center"/>
    </xf>
    <xf numFmtId="2" fontId="77" fillId="0" borderId="0" xfId="0" applyNumberFormat="1" applyFont="1" applyAlignment="1">
      <alignment horizontal="center" vertical="center"/>
    </xf>
    <xf numFmtId="2" fontId="77" fillId="0" borderId="0" xfId="0" applyNumberFormat="1" applyFont="1" applyAlignment="1">
      <alignment horizontal="center"/>
    </xf>
    <xf numFmtId="2" fontId="77" fillId="0" borderId="27" xfId="0" applyNumberFormat="1" applyFont="1" applyBorder="1" applyAlignment="1">
      <alignment horizontal="center"/>
    </xf>
    <xf numFmtId="2" fontId="76" fillId="0" borderId="7" xfId="0" applyNumberFormat="1" applyFont="1" applyBorder="1" applyAlignment="1">
      <alignment horizontal="center" vertical="center"/>
    </xf>
    <xf numFmtId="2" fontId="74" fillId="0" borderId="7" xfId="0" applyNumberFormat="1" applyFont="1" applyBorder="1" applyAlignment="1">
      <alignment horizontal="center"/>
    </xf>
    <xf numFmtId="2" fontId="74" fillId="0" borderId="0" xfId="0" applyNumberFormat="1" applyFont="1" applyAlignment="1">
      <alignment horizontal="center" wrapText="1"/>
    </xf>
    <xf numFmtId="2" fontId="75" fillId="0" borderId="27" xfId="0" applyNumberFormat="1" applyFont="1" applyBorder="1" applyAlignment="1">
      <alignment horizontal="center"/>
    </xf>
    <xf numFmtId="2" fontId="76" fillId="0" borderId="7" xfId="0" applyNumberFormat="1" applyFont="1" applyBorder="1" applyAlignment="1">
      <alignment horizontal="center"/>
    </xf>
    <xf numFmtId="2" fontId="73" fillId="0" borderId="7" xfId="1" applyNumberFormat="1" applyFont="1" applyBorder="1" applyAlignment="1">
      <alignment horizontal="center" vertical="center"/>
    </xf>
    <xf numFmtId="2" fontId="73" fillId="0" borderId="0" xfId="1" applyNumberFormat="1" applyFont="1" applyAlignment="1">
      <alignment horizontal="center" vertical="center"/>
    </xf>
    <xf numFmtId="2" fontId="74" fillId="0" borderId="7" xfId="1" applyNumberFormat="1" applyFont="1" applyBorder="1" applyAlignment="1">
      <alignment horizontal="center" vertical="center"/>
    </xf>
    <xf numFmtId="2" fontId="74" fillId="0" borderId="0" xfId="1" applyNumberFormat="1" applyFont="1" applyAlignment="1">
      <alignment horizontal="center" vertical="center" wrapText="1"/>
    </xf>
    <xf numFmtId="2" fontId="75" fillId="0" borderId="7" xfId="1" applyNumberFormat="1" applyFont="1" applyBorder="1" applyAlignment="1">
      <alignment horizontal="center" vertical="center"/>
    </xf>
    <xf numFmtId="2" fontId="75" fillId="0" borderId="0" xfId="1" applyNumberFormat="1" applyFont="1" applyAlignment="1">
      <alignment horizontal="center" vertical="center"/>
    </xf>
    <xf numFmtId="2" fontId="75" fillId="0" borderId="27" xfId="1" applyNumberFormat="1" applyFont="1" applyBorder="1" applyAlignment="1">
      <alignment horizontal="center" vertical="center"/>
    </xf>
    <xf numFmtId="2" fontId="76" fillId="0" borderId="7" xfId="1" applyNumberFormat="1" applyFont="1" applyBorder="1" applyAlignment="1">
      <alignment horizontal="center" vertical="center"/>
    </xf>
    <xf numFmtId="2" fontId="77" fillId="0" borderId="7" xfId="1" applyNumberFormat="1" applyFont="1" applyBorder="1" applyAlignment="1">
      <alignment horizontal="center" vertical="center"/>
    </xf>
    <xf numFmtId="2" fontId="77" fillId="0" borderId="0" xfId="1" applyNumberFormat="1" applyFont="1" applyAlignment="1">
      <alignment horizontal="center" vertical="center"/>
    </xf>
    <xf numFmtId="49" fontId="73" fillId="0" borderId="7" xfId="0" applyNumberFormat="1" applyFont="1" applyBorder="1" applyAlignment="1">
      <alignment horizontal="center" vertical="center"/>
    </xf>
    <xf numFmtId="49" fontId="73" fillId="0" borderId="0" xfId="0" applyNumberFormat="1" applyFont="1" applyAlignment="1">
      <alignment horizontal="center" vertical="center"/>
    </xf>
    <xf numFmtId="49" fontId="11" fillId="0" borderId="0" xfId="0" applyNumberFormat="1" applyFont="1" applyAlignment="1">
      <alignment horizontal="center" vertical="center"/>
    </xf>
    <xf numFmtId="49" fontId="74" fillId="0" borderId="7" xfId="0" applyNumberFormat="1" applyFont="1" applyBorder="1" applyAlignment="1">
      <alignment horizontal="center" vertical="center"/>
    </xf>
    <xf numFmtId="49" fontId="74" fillId="0" borderId="0" xfId="0" applyNumberFormat="1" applyFont="1" applyAlignment="1">
      <alignment horizontal="center" vertical="center"/>
    </xf>
    <xf numFmtId="49" fontId="74" fillId="0" borderId="0" xfId="0" applyNumberFormat="1" applyFont="1" applyAlignment="1">
      <alignment horizontal="center" vertical="center" wrapText="1"/>
    </xf>
    <xf numFmtId="164" fontId="74" fillId="0" borderId="0" xfId="0" applyNumberFormat="1" applyFont="1" applyAlignment="1">
      <alignment horizontal="center"/>
    </xf>
    <xf numFmtId="49" fontId="75" fillId="0" borderId="7" xfId="0" applyNumberFormat="1" applyFont="1" applyBorder="1" applyAlignment="1">
      <alignment horizontal="center" vertical="center"/>
    </xf>
    <xf numFmtId="49" fontId="75" fillId="0" borderId="0" xfId="0" applyNumberFormat="1" applyFont="1" applyAlignment="1">
      <alignment horizontal="center" vertical="center"/>
    </xf>
    <xf numFmtId="49" fontId="75" fillId="0" borderId="27" xfId="0" applyNumberFormat="1" applyFont="1" applyBorder="1" applyAlignment="1">
      <alignment horizontal="center" vertical="center"/>
    </xf>
    <xf numFmtId="49" fontId="76" fillId="0" borderId="7" xfId="0" applyNumberFormat="1" applyFont="1" applyBorder="1" applyAlignment="1">
      <alignment horizontal="center" vertical="center"/>
    </xf>
    <xf numFmtId="49" fontId="76" fillId="0" borderId="0" xfId="0" applyNumberFormat="1" applyFont="1" applyAlignment="1">
      <alignment horizontal="center" vertical="center"/>
    </xf>
    <xf numFmtId="164" fontId="76" fillId="0" borderId="0" xfId="0" applyNumberFormat="1" applyFont="1" applyAlignment="1">
      <alignment horizontal="center"/>
    </xf>
    <xf numFmtId="49" fontId="77" fillId="0" borderId="7" xfId="0" applyNumberFormat="1" applyFont="1" applyBorder="1" applyAlignment="1">
      <alignment horizontal="center" vertical="center"/>
    </xf>
    <xf numFmtId="49" fontId="77" fillId="0" borderId="0" xfId="0" applyNumberFormat="1" applyFont="1" applyAlignment="1">
      <alignment horizontal="center" vertical="center"/>
    </xf>
    <xf numFmtId="164" fontId="77" fillId="0" borderId="0" xfId="0" applyNumberFormat="1" applyFont="1" applyAlignment="1">
      <alignment horizontal="center"/>
    </xf>
    <xf numFmtId="164" fontId="77" fillId="0" borderId="27" xfId="0" applyNumberFormat="1" applyFont="1" applyBorder="1" applyAlignment="1">
      <alignment horizontal="center"/>
    </xf>
    <xf numFmtId="0" fontId="73" fillId="0" borderId="7" xfId="1" applyFont="1" applyBorder="1" applyAlignment="1">
      <alignment horizontal="center" vertical="center"/>
    </xf>
    <xf numFmtId="0" fontId="73" fillId="0" borderId="0" xfId="1" applyFont="1" applyAlignment="1">
      <alignment horizontal="center" vertical="center"/>
    </xf>
    <xf numFmtId="0" fontId="73" fillId="0" borderId="27" xfId="1" applyFont="1" applyBorder="1" applyAlignment="1">
      <alignment horizontal="center" vertical="center"/>
    </xf>
    <xf numFmtId="0" fontId="74" fillId="0" borderId="0" xfId="1" applyFont="1" applyAlignment="1">
      <alignment horizontal="center" vertical="center"/>
    </xf>
    <xf numFmtId="0" fontId="74" fillId="0" borderId="0" xfId="1" applyFont="1" applyAlignment="1">
      <alignment horizontal="center" vertical="center" wrapText="1"/>
    </xf>
    <xf numFmtId="0" fontId="75" fillId="0" borderId="7" xfId="1" applyFont="1" applyBorder="1" applyAlignment="1">
      <alignment horizontal="center" vertical="center"/>
    </xf>
    <xf numFmtId="0" fontId="75" fillId="0" borderId="0" xfId="1" applyFont="1" applyAlignment="1">
      <alignment horizontal="center" vertical="center"/>
    </xf>
    <xf numFmtId="0" fontId="75" fillId="0" borderId="27" xfId="1" applyFont="1" applyBorder="1" applyAlignment="1">
      <alignment horizontal="center" vertical="center"/>
    </xf>
    <xf numFmtId="0" fontId="76" fillId="0" borderId="7" xfId="1" applyFont="1" applyBorder="1" applyAlignment="1">
      <alignment horizontal="center" vertical="center"/>
    </xf>
    <xf numFmtId="0" fontId="76" fillId="0" borderId="0" xfId="1" applyFont="1" applyAlignment="1">
      <alignment horizontal="center" vertical="center"/>
    </xf>
    <xf numFmtId="0" fontId="77" fillId="0" borderId="7" xfId="1" applyFont="1" applyBorder="1" applyAlignment="1">
      <alignment horizontal="center" vertical="center"/>
    </xf>
    <xf numFmtId="0" fontId="77" fillId="0" borderId="0" xfId="1" applyFont="1" applyAlignment="1">
      <alignment horizontal="center" vertical="center"/>
    </xf>
    <xf numFmtId="0" fontId="73" fillId="0" borderId="6" xfId="1" applyFont="1" applyBorder="1" applyAlignment="1">
      <alignment horizontal="center" vertical="center"/>
    </xf>
    <xf numFmtId="0" fontId="73" fillId="0" borderId="5" xfId="0" applyFont="1" applyBorder="1" applyAlignment="1">
      <alignment horizontal="center"/>
    </xf>
    <xf numFmtId="0" fontId="73" fillId="0" borderId="5" xfId="1" applyFont="1" applyBorder="1" applyAlignment="1">
      <alignment horizontal="center" vertical="center"/>
    </xf>
    <xf numFmtId="0" fontId="73" fillId="0" borderId="22" xfId="1" applyFont="1" applyBorder="1" applyAlignment="1">
      <alignment horizontal="center" vertical="center"/>
    </xf>
    <xf numFmtId="0" fontId="74" fillId="0" borderId="6" xfId="0" applyFont="1" applyBorder="1" applyAlignment="1">
      <alignment horizontal="center"/>
    </xf>
    <xf numFmtId="0" fontId="74" fillId="0" borderId="5" xfId="1" applyFont="1" applyBorder="1" applyAlignment="1">
      <alignment horizontal="center" vertical="center"/>
    </xf>
    <xf numFmtId="0" fontId="74" fillId="0" borderId="5" xfId="0" applyFont="1" applyBorder="1" applyAlignment="1">
      <alignment horizontal="center"/>
    </xf>
    <xf numFmtId="0" fontId="74" fillId="0" borderId="5" xfId="1" applyFont="1" applyBorder="1" applyAlignment="1">
      <alignment horizontal="center" vertical="center" wrapText="1"/>
    </xf>
    <xf numFmtId="0" fontId="75" fillId="0" borderId="6" xfId="1" applyFont="1" applyBorder="1" applyAlignment="1">
      <alignment horizontal="center" vertical="center"/>
    </xf>
    <xf numFmtId="0" fontId="75" fillId="0" borderId="5" xfId="0" applyFont="1" applyBorder="1" applyAlignment="1">
      <alignment horizontal="center"/>
    </xf>
    <xf numFmtId="0" fontId="75" fillId="0" borderId="5" xfId="1" applyFont="1" applyBorder="1" applyAlignment="1">
      <alignment horizontal="center" vertical="center"/>
    </xf>
    <xf numFmtId="0" fontId="75" fillId="0" borderId="22" xfId="1" applyFont="1" applyBorder="1" applyAlignment="1">
      <alignment horizontal="center" vertical="center"/>
    </xf>
    <xf numFmtId="0" fontId="76" fillId="0" borderId="6" xfId="1" applyFont="1" applyBorder="1" applyAlignment="1">
      <alignment horizontal="center" vertical="center"/>
    </xf>
    <xf numFmtId="0" fontId="76" fillId="0" borderId="5" xfId="1" applyFont="1" applyBorder="1" applyAlignment="1">
      <alignment horizontal="center" vertical="center"/>
    </xf>
    <xf numFmtId="0" fontId="76" fillId="0" borderId="5" xfId="0" applyFont="1" applyBorder="1" applyAlignment="1">
      <alignment horizontal="center"/>
    </xf>
    <xf numFmtId="0" fontId="77" fillId="0" borderId="6" xfId="1" applyFont="1" applyBorder="1" applyAlignment="1">
      <alignment horizontal="center" vertical="center"/>
    </xf>
    <xf numFmtId="0" fontId="77" fillId="0" borderId="5" xfId="1" applyFont="1" applyBorder="1" applyAlignment="1">
      <alignment horizontal="center" vertical="center"/>
    </xf>
    <xf numFmtId="0" fontId="77" fillId="0" borderId="5" xfId="0" applyFont="1" applyBorder="1" applyAlignment="1">
      <alignment horizontal="center"/>
    </xf>
    <xf numFmtId="0" fontId="77" fillId="0" borderId="22" xfId="0" applyFont="1" applyBorder="1" applyAlignment="1">
      <alignment horizontal="center"/>
    </xf>
    <xf numFmtId="0" fontId="74" fillId="0" borderId="0" xfId="0" applyFont="1" applyAlignment="1">
      <alignment horizontal="center" vertical="center"/>
    </xf>
    <xf numFmtId="0" fontId="74" fillId="0" borderId="1" xfId="0" applyFont="1" applyBorder="1" applyAlignment="1">
      <alignment horizontal="center" vertical="center"/>
    </xf>
    <xf numFmtId="0" fontId="74" fillId="0" borderId="5" xfId="0" applyFont="1" applyBorder="1" applyAlignment="1">
      <alignment horizontal="center" vertical="center"/>
    </xf>
    <xf numFmtId="0" fontId="75" fillId="0" borderId="0" xfId="0" applyFont="1" applyAlignment="1">
      <alignment horizontal="center" vertical="center"/>
    </xf>
    <xf numFmtId="0" fontId="76" fillId="0" borderId="0" xfId="0" applyFont="1" applyAlignment="1">
      <alignment horizontal="center" vertical="center"/>
    </xf>
    <xf numFmtId="0" fontId="11" fillId="0" borderId="0" xfId="0" applyFont="1" applyAlignment="1">
      <alignment vertical="center"/>
    </xf>
    <xf numFmtId="0" fontId="73" fillId="0" borderId="4" xfId="0" applyFont="1" applyBorder="1"/>
    <xf numFmtId="0" fontId="73" fillId="0" borderId="3" xfId="0" applyFont="1" applyBorder="1"/>
    <xf numFmtId="0" fontId="74" fillId="0" borderId="4" xfId="0" applyFont="1" applyBorder="1" applyAlignment="1">
      <alignment horizontal="center"/>
    </xf>
    <xf numFmtId="166" fontId="74" fillId="0" borderId="3" xfId="0" applyNumberFormat="1" applyFont="1" applyBorder="1" applyAlignment="1">
      <alignment horizontal="center"/>
    </xf>
    <xf numFmtId="2" fontId="74" fillId="0" borderId="3" xfId="0" applyNumberFormat="1" applyFont="1" applyBorder="1" applyAlignment="1">
      <alignment horizontal="center"/>
    </xf>
    <xf numFmtId="166" fontId="74" fillId="0" borderId="3" xfId="0" applyNumberFormat="1" applyFont="1" applyBorder="1" applyAlignment="1">
      <alignment horizontal="center" wrapText="1"/>
    </xf>
    <xf numFmtId="0" fontId="74" fillId="0" borderId="3" xfId="0" applyFont="1" applyBorder="1" applyAlignment="1">
      <alignment horizontal="center"/>
    </xf>
    <xf numFmtId="166" fontId="74" fillId="0" borderId="0" xfId="0" applyNumberFormat="1" applyFont="1" applyAlignment="1">
      <alignment horizontal="center"/>
    </xf>
    <xf numFmtId="166" fontId="75" fillId="0" borderId="4" xfId="0" applyNumberFormat="1" applyFont="1" applyBorder="1" applyAlignment="1">
      <alignment horizontal="center"/>
    </xf>
    <xf numFmtId="0" fontId="75" fillId="0" borderId="3" xfId="0" applyFont="1" applyBorder="1" applyAlignment="1">
      <alignment horizontal="center"/>
    </xf>
    <xf numFmtId="166" fontId="75" fillId="0" borderId="3" xfId="0" applyNumberFormat="1" applyFont="1" applyBorder="1" applyAlignment="1">
      <alignment horizontal="center"/>
    </xf>
    <xf numFmtId="0" fontId="75" fillId="0" borderId="28" xfId="0" applyFont="1" applyBorder="1" applyAlignment="1">
      <alignment horizontal="center"/>
    </xf>
    <xf numFmtId="0" fontId="76" fillId="0" borderId="4" xfId="0" applyFont="1" applyBorder="1" applyAlignment="1">
      <alignment horizontal="center"/>
    </xf>
    <xf numFmtId="0" fontId="76" fillId="0" borderId="3" xfId="0" applyFont="1" applyBorder="1" applyAlignment="1">
      <alignment horizontal="center"/>
    </xf>
    <xf numFmtId="166" fontId="76" fillId="0" borderId="3" xfId="0" applyNumberFormat="1" applyFont="1" applyBorder="1" applyAlignment="1">
      <alignment horizontal="center"/>
    </xf>
    <xf numFmtId="0" fontId="76" fillId="0" borderId="28" xfId="0" applyFont="1" applyBorder="1" applyAlignment="1">
      <alignment horizontal="center"/>
    </xf>
    <xf numFmtId="166" fontId="77" fillId="0" borderId="4" xfId="0" applyNumberFormat="1" applyFont="1" applyBorder="1" applyAlignment="1">
      <alignment horizontal="center"/>
    </xf>
    <xf numFmtId="166" fontId="77" fillId="0" borderId="3" xfId="0" applyNumberFormat="1" applyFont="1" applyBorder="1" applyAlignment="1">
      <alignment horizontal="center"/>
    </xf>
    <xf numFmtId="0" fontId="77" fillId="0" borderId="3" xfId="0" applyFont="1" applyBorder="1" applyAlignment="1">
      <alignment horizontal="center"/>
    </xf>
    <xf numFmtId="166" fontId="77" fillId="0" borderId="28" xfId="0" applyNumberFormat="1" applyFont="1" applyBorder="1" applyAlignment="1">
      <alignment horizontal="center"/>
    </xf>
    <xf numFmtId="0" fontId="73" fillId="0" borderId="7" xfId="0" applyFont="1" applyBorder="1"/>
    <xf numFmtId="0" fontId="73" fillId="0" borderId="0" xfId="0" applyFont="1"/>
    <xf numFmtId="166" fontId="74" fillId="0" borderId="0" xfId="0" applyNumberFormat="1" applyFont="1" applyAlignment="1">
      <alignment horizontal="center" wrapText="1"/>
    </xf>
    <xf numFmtId="14" fontId="79" fillId="0" borderId="0" xfId="0" applyNumberFormat="1" applyFont="1" applyAlignment="1">
      <alignment horizontal="center"/>
    </xf>
    <xf numFmtId="166" fontId="74" fillId="0" borderId="27" xfId="0" applyNumberFormat="1" applyFont="1" applyBorder="1" applyAlignment="1">
      <alignment horizontal="center"/>
    </xf>
    <xf numFmtId="166" fontId="75" fillId="0" borderId="7" xfId="0" applyNumberFormat="1" applyFont="1" applyBorder="1" applyAlignment="1">
      <alignment horizontal="center"/>
    </xf>
    <xf numFmtId="166" fontId="75" fillId="0" borderId="0" xfId="0" applyNumberFormat="1" applyFont="1" applyAlignment="1">
      <alignment horizontal="center"/>
    </xf>
    <xf numFmtId="0" fontId="76" fillId="0" borderId="7" xfId="0" applyFont="1" applyBorder="1" applyAlignment="1">
      <alignment horizontal="center"/>
    </xf>
    <xf numFmtId="166" fontId="76" fillId="0" borderId="0" xfId="0" applyNumberFormat="1" applyFont="1" applyAlignment="1">
      <alignment horizontal="center"/>
    </xf>
    <xf numFmtId="14" fontId="80" fillId="0" borderId="0" xfId="0" applyNumberFormat="1" applyFont="1" applyAlignment="1">
      <alignment horizontal="center"/>
    </xf>
    <xf numFmtId="166" fontId="77" fillId="0" borderId="7" xfId="0" applyNumberFormat="1" applyFont="1" applyBorder="1" applyAlignment="1">
      <alignment horizontal="center"/>
    </xf>
    <xf numFmtId="166" fontId="77" fillId="0" borderId="0" xfId="0" applyNumberFormat="1" applyFont="1" applyAlignment="1">
      <alignment horizontal="center"/>
    </xf>
    <xf numFmtId="14" fontId="81" fillId="0" borderId="0" xfId="0" applyNumberFormat="1" applyFont="1" applyAlignment="1">
      <alignment horizontal="center"/>
    </xf>
    <xf numFmtId="166" fontId="77" fillId="0" borderId="27" xfId="0" applyNumberFormat="1" applyFont="1" applyBorder="1" applyAlignment="1">
      <alignment horizontal="center"/>
    </xf>
    <xf numFmtId="14" fontId="82" fillId="0" borderId="0" xfId="0" applyNumberFormat="1" applyFont="1" applyAlignment="1">
      <alignment horizontal="center"/>
    </xf>
    <xf numFmtId="14" fontId="82" fillId="0" borderId="27" xfId="0" applyNumberFormat="1" applyFont="1" applyBorder="1" applyAlignment="1">
      <alignment horizontal="center"/>
    </xf>
    <xf numFmtId="14" fontId="83" fillId="0" borderId="0" xfId="0" applyNumberFormat="1" applyFont="1" applyAlignment="1">
      <alignment horizontal="center"/>
    </xf>
    <xf numFmtId="164" fontId="73" fillId="0" borderId="7" xfId="0" applyNumberFormat="1" applyFont="1" applyBorder="1" applyAlignment="1">
      <alignment horizontal="center"/>
    </xf>
    <xf numFmtId="164" fontId="73" fillId="0" borderId="0" xfId="0" applyNumberFormat="1" applyFont="1" applyAlignment="1">
      <alignment horizontal="center"/>
    </xf>
    <xf numFmtId="164" fontId="74" fillId="0" borderId="0" xfId="0" applyNumberFormat="1" applyFont="1" applyAlignment="1">
      <alignment horizontal="center" wrapText="1"/>
    </xf>
    <xf numFmtId="164" fontId="75" fillId="0" borderId="7" xfId="0" applyNumberFormat="1" applyFont="1" applyBorder="1" applyAlignment="1">
      <alignment horizontal="center"/>
    </xf>
    <xf numFmtId="164" fontId="75" fillId="0" borderId="0" xfId="0" applyNumberFormat="1" applyFont="1" applyAlignment="1">
      <alignment horizontal="center"/>
    </xf>
    <xf numFmtId="164" fontId="77" fillId="0" borderId="7" xfId="0" applyNumberFormat="1" applyFont="1" applyBorder="1" applyAlignment="1">
      <alignment horizontal="center"/>
    </xf>
    <xf numFmtId="167" fontId="73" fillId="0" borderId="7" xfId="0" applyNumberFormat="1" applyFont="1" applyBorder="1" applyAlignment="1">
      <alignment horizontal="center"/>
    </xf>
    <xf numFmtId="167" fontId="73" fillId="0" borderId="0" xfId="0" applyNumberFormat="1" applyFont="1" applyAlignment="1">
      <alignment horizontal="center"/>
    </xf>
    <xf numFmtId="167" fontId="74" fillId="0" borderId="0" xfId="0" applyNumberFormat="1" applyFont="1" applyAlignment="1">
      <alignment horizontal="center"/>
    </xf>
    <xf numFmtId="167" fontId="11" fillId="0" borderId="0" xfId="0" applyNumberFormat="1" applyFont="1" applyAlignment="1">
      <alignment horizontal="center"/>
    </xf>
    <xf numFmtId="167" fontId="76" fillId="0" borderId="0" xfId="0" applyNumberFormat="1" applyFont="1" applyAlignment="1">
      <alignment horizontal="center"/>
    </xf>
    <xf numFmtId="167" fontId="77" fillId="0" borderId="0" xfId="0" applyNumberFormat="1" applyFont="1" applyAlignment="1">
      <alignment horizontal="center"/>
    </xf>
    <xf numFmtId="167" fontId="77" fillId="0" borderId="27" xfId="0" applyNumberFormat="1" applyFont="1" applyBorder="1" applyAlignment="1">
      <alignment horizontal="center"/>
    </xf>
    <xf numFmtId="167" fontId="74" fillId="0" borderId="0" xfId="0" applyNumberFormat="1" applyFont="1" applyAlignment="1">
      <alignment horizontal="center" wrapText="1"/>
    </xf>
    <xf numFmtId="167" fontId="75" fillId="0" borderId="7" xfId="0" applyNumberFormat="1" applyFont="1" applyBorder="1" applyAlignment="1">
      <alignment horizontal="center"/>
    </xf>
    <xf numFmtId="167" fontId="77" fillId="0" borderId="7" xfId="0" applyNumberFormat="1" applyFont="1" applyBorder="1" applyAlignment="1">
      <alignment horizontal="center"/>
    </xf>
    <xf numFmtId="164" fontId="74" fillId="0" borderId="7" xfId="0" applyNumberFormat="1" applyFont="1" applyBorder="1" applyAlignment="1">
      <alignment horizontal="center"/>
    </xf>
    <xf numFmtId="164" fontId="74" fillId="0" borderId="0" xfId="0" applyNumberFormat="1" applyFont="1" applyAlignment="1">
      <alignment horizontal="center" vertical="center"/>
    </xf>
    <xf numFmtId="164" fontId="75" fillId="0" borderId="27" xfId="0" applyNumberFormat="1" applyFont="1" applyBorder="1" applyAlignment="1">
      <alignment horizontal="center"/>
    </xf>
    <xf numFmtId="164" fontId="76" fillId="0" borderId="7" xfId="0" applyNumberFormat="1" applyFont="1" applyBorder="1" applyAlignment="1">
      <alignment horizontal="center"/>
    </xf>
    <xf numFmtId="164" fontId="76" fillId="0" borderId="0" xfId="0" applyNumberFormat="1" applyFont="1" applyAlignment="1">
      <alignment horizontal="center" vertical="center"/>
    </xf>
    <xf numFmtId="164" fontId="76" fillId="0" borderId="27" xfId="0" applyNumberFormat="1" applyFont="1" applyBorder="1" applyAlignment="1">
      <alignment horizontal="center"/>
    </xf>
    <xf numFmtId="164" fontId="77" fillId="0" borderId="0" xfId="0" applyNumberFormat="1" applyFont="1" applyAlignment="1">
      <alignment horizontal="center" vertical="center"/>
    </xf>
    <xf numFmtId="164" fontId="73" fillId="0" borderId="7" xfId="0" applyNumberFormat="1" applyFont="1" applyBorder="1"/>
    <xf numFmtId="164" fontId="73" fillId="0" borderId="0" xfId="0" applyNumberFormat="1" applyFont="1"/>
    <xf numFmtId="164" fontId="11" fillId="0" borderId="0" xfId="0" applyNumberFormat="1" applyFont="1"/>
    <xf numFmtId="164" fontId="73" fillId="0" borderId="6" xfId="0" applyNumberFormat="1" applyFont="1" applyBorder="1"/>
    <xf numFmtId="164" fontId="73" fillId="0" borderId="5" xfId="0" applyNumberFormat="1" applyFont="1" applyBorder="1"/>
    <xf numFmtId="164" fontId="74" fillId="0" borderId="6" xfId="0" applyNumberFormat="1" applyFont="1" applyBorder="1" applyAlignment="1">
      <alignment horizontal="center"/>
    </xf>
    <xf numFmtId="164" fontId="74" fillId="0" borderId="5" xfId="0" applyNumberFormat="1" applyFont="1" applyBorder="1" applyAlignment="1">
      <alignment horizontal="center" vertical="center"/>
    </xf>
    <xf numFmtId="164" fontId="74" fillId="0" borderId="5" xfId="0" applyNumberFormat="1" applyFont="1" applyBorder="1" applyAlignment="1">
      <alignment horizontal="center"/>
    </xf>
    <xf numFmtId="164" fontId="74" fillId="0" borderId="5" xfId="0" applyNumberFormat="1" applyFont="1" applyBorder="1" applyAlignment="1">
      <alignment horizontal="center" wrapText="1"/>
    </xf>
    <xf numFmtId="0" fontId="74" fillId="0" borderId="22" xfId="0" applyFont="1" applyBorder="1" applyAlignment="1">
      <alignment horizontal="center"/>
    </xf>
    <xf numFmtId="164" fontId="75" fillId="0" borderId="6" xfId="0" applyNumberFormat="1" applyFont="1" applyBorder="1" applyAlignment="1">
      <alignment horizontal="center"/>
    </xf>
    <xf numFmtId="164" fontId="75" fillId="0" borderId="5" xfId="0" applyNumberFormat="1" applyFont="1" applyBorder="1" applyAlignment="1">
      <alignment horizontal="center"/>
    </xf>
    <xf numFmtId="164" fontId="75" fillId="0" borderId="22" xfId="0" applyNumberFormat="1" applyFont="1" applyBorder="1" applyAlignment="1">
      <alignment horizontal="center"/>
    </xf>
    <xf numFmtId="164" fontId="76" fillId="0" borderId="6" xfId="0" applyNumberFormat="1" applyFont="1" applyBorder="1" applyAlignment="1">
      <alignment horizontal="center"/>
    </xf>
    <xf numFmtId="164" fontId="76" fillId="0" borderId="5" xfId="0" applyNumberFormat="1" applyFont="1" applyBorder="1" applyAlignment="1">
      <alignment horizontal="center"/>
    </xf>
    <xf numFmtId="164" fontId="76" fillId="0" borderId="5" xfId="0" applyNumberFormat="1" applyFont="1" applyBorder="1" applyAlignment="1">
      <alignment horizontal="center" vertical="center"/>
    </xf>
    <xf numFmtId="164" fontId="76" fillId="0" borderId="22" xfId="0" applyNumberFormat="1" applyFont="1" applyBorder="1" applyAlignment="1">
      <alignment horizontal="center"/>
    </xf>
    <xf numFmtId="164" fontId="77" fillId="0" borderId="6" xfId="0" applyNumberFormat="1" applyFont="1" applyBorder="1" applyAlignment="1">
      <alignment horizontal="center"/>
    </xf>
    <xf numFmtId="164" fontId="77" fillId="0" borderId="5" xfId="0" applyNumberFormat="1" applyFont="1" applyBorder="1" applyAlignment="1">
      <alignment horizontal="center"/>
    </xf>
    <xf numFmtId="164" fontId="77" fillId="0" borderId="5" xfId="0" applyNumberFormat="1" applyFont="1" applyBorder="1" applyAlignment="1">
      <alignment horizontal="center" vertical="center"/>
    </xf>
    <xf numFmtId="0" fontId="66" fillId="0" borderId="0" xfId="0" applyFont="1"/>
    <xf numFmtId="0" fontId="74" fillId="0" borderId="0" xfId="0" applyFont="1"/>
    <xf numFmtId="0" fontId="66" fillId="0" borderId="0" xfId="0" applyFont="1" applyAlignment="1">
      <alignment wrapText="1"/>
    </xf>
    <xf numFmtId="0" fontId="84" fillId="0" borderId="0" xfId="0" applyFont="1"/>
    <xf numFmtId="0" fontId="75" fillId="0" borderId="0" xfId="0" applyFont="1"/>
    <xf numFmtId="0" fontId="67" fillId="0" borderId="0" xfId="0" applyFont="1"/>
    <xf numFmtId="0" fontId="76" fillId="0" borderId="0" xfId="0" applyFont="1"/>
    <xf numFmtId="0" fontId="77" fillId="0" borderId="0" xfId="0" applyFont="1"/>
    <xf numFmtId="0" fontId="78" fillId="0" borderId="0" xfId="0" applyFont="1"/>
    <xf numFmtId="2" fontId="77" fillId="0" borderId="0" xfId="2" applyNumberFormat="1" applyFont="1" applyAlignment="1">
      <alignment horizontal="center"/>
    </xf>
    <xf numFmtId="2" fontId="73" fillId="0" borderId="27" xfId="1" applyNumberFormat="1" applyFont="1" applyBorder="1" applyAlignment="1">
      <alignment horizontal="center" vertical="center"/>
    </xf>
    <xf numFmtId="49" fontId="73" fillId="0" borderId="27" xfId="0" applyNumberFormat="1" applyFont="1" applyBorder="1" applyAlignment="1">
      <alignment horizontal="center" vertical="center"/>
    </xf>
    <xf numFmtId="0" fontId="73" fillId="0" borderId="1" xfId="0" applyFont="1" applyBorder="1" applyAlignment="1">
      <alignment vertical="center"/>
    </xf>
    <xf numFmtId="0" fontId="77" fillId="0" borderId="0" xfId="0" applyFont="1" applyAlignment="1">
      <alignment horizontal="center" vertical="center"/>
    </xf>
    <xf numFmtId="0" fontId="73" fillId="0" borderId="28" xfId="0" applyFont="1" applyBorder="1"/>
    <xf numFmtId="0" fontId="73" fillId="0" borderId="27" xfId="0" applyFont="1" applyBorder="1"/>
    <xf numFmtId="164" fontId="73" fillId="0" borderId="27" xfId="0" applyNumberFormat="1" applyFont="1" applyBorder="1"/>
    <xf numFmtId="164" fontId="73" fillId="0" borderId="22" xfId="0" applyNumberFormat="1" applyFont="1" applyBorder="1"/>
    <xf numFmtId="0" fontId="76" fillId="0" borderId="22" xfId="0" applyFont="1" applyBorder="1" applyAlignment="1">
      <alignment horizontal="center"/>
    </xf>
    <xf numFmtId="0" fontId="11" fillId="0" borderId="0" xfId="0" applyFont="1" applyAlignment="1">
      <alignment horizontal="left"/>
    </xf>
    <xf numFmtId="0" fontId="11" fillId="2" borderId="20" xfId="1" applyFont="1" applyFill="1" applyBorder="1" applyAlignment="1">
      <alignment horizontal="center" vertical="center"/>
    </xf>
    <xf numFmtId="0" fontId="11" fillId="2" borderId="17" xfId="1" applyFont="1" applyFill="1" applyBorder="1" applyAlignment="1">
      <alignment horizontal="center" vertical="center"/>
    </xf>
    <xf numFmtId="0" fontId="6" fillId="3" borderId="0" xfId="0" applyFont="1" applyFill="1" applyAlignment="1">
      <alignment horizontal="left"/>
    </xf>
    <xf numFmtId="0" fontId="12" fillId="3" borderId="12" xfId="0" applyFont="1" applyFill="1" applyBorder="1" applyAlignment="1">
      <alignment horizontal="center" vertical="center"/>
    </xf>
    <xf numFmtId="0" fontId="11" fillId="4" borderId="20" xfId="1" applyFont="1" applyFill="1" applyBorder="1" applyAlignment="1">
      <alignment horizontal="center" vertical="center"/>
    </xf>
    <xf numFmtId="0" fontId="11" fillId="4" borderId="20" xfId="0" applyFont="1" applyFill="1" applyBorder="1" applyAlignment="1">
      <alignment horizontal="center"/>
    </xf>
    <xf numFmtId="0" fontId="11" fillId="4" borderId="17" xfId="1" applyFont="1" applyFill="1" applyBorder="1" applyAlignment="1">
      <alignment horizontal="center" vertical="center"/>
    </xf>
    <xf numFmtId="0" fontId="11" fillId="2" borderId="12" xfId="1" applyFont="1" applyFill="1" applyBorder="1" applyAlignment="1">
      <alignment horizontal="center" vertical="center"/>
    </xf>
    <xf numFmtId="0" fontId="11" fillId="2" borderId="12" xfId="0" applyFont="1" applyFill="1" applyBorder="1" applyAlignment="1">
      <alignment horizontal="center"/>
    </xf>
    <xf numFmtId="0" fontId="11" fillId="3" borderId="12" xfId="1" applyFont="1" applyFill="1" applyBorder="1" applyAlignment="1">
      <alignment horizontal="center" vertical="center"/>
    </xf>
    <xf numFmtId="0" fontId="11" fillId="8" borderId="12" xfId="0" applyFont="1" applyFill="1" applyBorder="1" applyAlignment="1">
      <alignment horizontal="center"/>
    </xf>
    <xf numFmtId="0" fontId="11" fillId="4" borderId="12" xfId="1" applyFont="1" applyFill="1" applyBorder="1" applyAlignment="1">
      <alignment horizontal="center" vertical="center"/>
    </xf>
    <xf numFmtId="0" fontId="11" fillId="4" borderId="12" xfId="0" applyFont="1" applyFill="1" applyBorder="1" applyAlignment="1">
      <alignment horizontal="center"/>
    </xf>
    <xf numFmtId="0" fontId="11" fillId="2" borderId="18" xfId="1" applyFont="1" applyFill="1" applyBorder="1" applyAlignment="1">
      <alignment horizontal="center" vertical="center"/>
    </xf>
    <xf numFmtId="0" fontId="11" fillId="2" borderId="18" xfId="0" applyFont="1" applyFill="1" applyBorder="1" applyAlignment="1">
      <alignment horizontal="center"/>
    </xf>
    <xf numFmtId="0" fontId="11" fillId="3" borderId="18" xfId="1" applyFont="1" applyFill="1" applyBorder="1" applyAlignment="1">
      <alignment horizontal="center" vertical="center"/>
    </xf>
    <xf numFmtId="0" fontId="11" fillId="8" borderId="18" xfId="0" applyFont="1" applyFill="1" applyBorder="1" applyAlignment="1">
      <alignment horizontal="center"/>
    </xf>
    <xf numFmtId="0" fontId="11" fillId="4" borderId="18" xfId="1" applyFont="1" applyFill="1" applyBorder="1" applyAlignment="1">
      <alignment horizontal="center" vertical="center"/>
    </xf>
    <xf numFmtId="0" fontId="11" fillId="4" borderId="18" xfId="0" applyFont="1" applyFill="1" applyBorder="1" applyAlignment="1">
      <alignment horizontal="center"/>
    </xf>
    <xf numFmtId="166" fontId="11" fillId="2" borderId="15" xfId="0" applyNumberFormat="1" applyFont="1" applyFill="1" applyBorder="1" applyAlignment="1">
      <alignment horizontal="center"/>
    </xf>
    <xf numFmtId="0" fontId="11" fillId="3" borderId="15" xfId="0" applyFont="1" applyFill="1" applyBorder="1" applyAlignment="1">
      <alignment horizontal="center"/>
    </xf>
    <xf numFmtId="166" fontId="11" fillId="3" borderId="15" xfId="0" applyNumberFormat="1" applyFont="1" applyFill="1" applyBorder="1" applyAlignment="1">
      <alignment horizontal="center"/>
    </xf>
    <xf numFmtId="166" fontId="11" fillId="8" borderId="15" xfId="0" applyNumberFormat="1" applyFont="1" applyFill="1" applyBorder="1" applyAlignment="1">
      <alignment horizontal="center"/>
    </xf>
    <xf numFmtId="166" fontId="11" fillId="8" borderId="16" xfId="0" applyNumberFormat="1" applyFont="1" applyFill="1" applyBorder="1" applyAlignment="1">
      <alignment horizontal="center"/>
    </xf>
    <xf numFmtId="166" fontId="11" fillId="4" borderId="15" xfId="0" applyNumberFormat="1" applyFont="1" applyFill="1" applyBorder="1" applyAlignment="1">
      <alignment horizontal="center"/>
    </xf>
    <xf numFmtId="166" fontId="11" fillId="2" borderId="12" xfId="0" applyNumberFormat="1" applyFont="1" applyFill="1" applyBorder="1" applyAlignment="1">
      <alignment horizontal="center"/>
    </xf>
    <xf numFmtId="0" fontId="11" fillId="3" borderId="12" xfId="0" applyFont="1" applyFill="1" applyBorder="1" applyAlignment="1">
      <alignment horizontal="center"/>
    </xf>
    <xf numFmtId="166" fontId="11" fillId="3" borderId="12" xfId="0" applyNumberFormat="1" applyFont="1" applyFill="1" applyBorder="1" applyAlignment="1">
      <alignment horizontal="center"/>
    </xf>
    <xf numFmtId="166" fontId="11" fillId="8" borderId="12" xfId="0" applyNumberFormat="1" applyFont="1" applyFill="1" applyBorder="1" applyAlignment="1">
      <alignment horizontal="center"/>
    </xf>
    <xf numFmtId="166" fontId="11" fillId="8" borderId="20" xfId="0" applyNumberFormat="1" applyFont="1" applyFill="1" applyBorder="1" applyAlignment="1">
      <alignment horizontal="center"/>
    </xf>
    <xf numFmtId="166" fontId="11" fillId="4" borderId="12" xfId="0" applyNumberFormat="1" applyFont="1" applyFill="1" applyBorder="1" applyAlignment="1">
      <alignment horizontal="center"/>
    </xf>
    <xf numFmtId="166" fontId="85" fillId="8" borderId="12" xfId="0" applyNumberFormat="1" applyFont="1" applyFill="1" applyBorder="1" applyAlignment="1">
      <alignment horizontal="center"/>
    </xf>
    <xf numFmtId="164" fontId="11" fillId="2" borderId="12" xfId="0" applyNumberFormat="1" applyFont="1" applyFill="1" applyBorder="1" applyAlignment="1">
      <alignment horizontal="center"/>
    </xf>
    <xf numFmtId="164" fontId="11" fillId="3" borderId="12" xfId="0" applyNumberFormat="1" applyFont="1" applyFill="1" applyBorder="1" applyAlignment="1">
      <alignment horizontal="center"/>
    </xf>
    <xf numFmtId="164" fontId="11" fillId="8" borderId="12" xfId="0" applyNumberFormat="1" applyFont="1" applyFill="1" applyBorder="1" applyAlignment="1">
      <alignment horizontal="center"/>
    </xf>
    <xf numFmtId="164" fontId="11" fillId="8" borderId="20" xfId="0" applyNumberFormat="1" applyFont="1" applyFill="1" applyBorder="1" applyAlignment="1">
      <alignment horizontal="center"/>
    </xf>
    <xf numFmtId="164" fontId="11" fillId="4" borderId="12" xfId="0" applyNumberFormat="1" applyFont="1" applyFill="1" applyBorder="1" applyAlignment="1">
      <alignment horizontal="center"/>
    </xf>
    <xf numFmtId="167" fontId="11" fillId="2" borderId="12" xfId="0" applyNumberFormat="1" applyFont="1" applyFill="1" applyBorder="1" applyAlignment="1">
      <alignment horizontal="center"/>
    </xf>
    <xf numFmtId="167" fontId="11" fillId="8" borderId="12" xfId="0" applyNumberFormat="1" applyFont="1" applyFill="1" applyBorder="1" applyAlignment="1">
      <alignment horizontal="center"/>
    </xf>
    <xf numFmtId="167" fontId="11" fillId="4" borderId="12" xfId="0" applyNumberFormat="1" applyFont="1" applyFill="1" applyBorder="1" applyAlignment="1">
      <alignment horizontal="center"/>
    </xf>
    <xf numFmtId="167" fontId="11" fillId="8" borderId="20" xfId="0" applyNumberFormat="1" applyFont="1" applyFill="1" applyBorder="1" applyAlignment="1">
      <alignment horizontal="center"/>
    </xf>
    <xf numFmtId="0" fontId="86" fillId="0" borderId="0" xfId="0" applyFont="1"/>
    <xf numFmtId="0" fontId="87" fillId="0" borderId="0" xfId="0" applyFont="1"/>
    <xf numFmtId="0" fontId="88" fillId="0" borderId="7" xfId="0" applyFont="1" applyBorder="1"/>
    <xf numFmtId="0" fontId="88" fillId="0" borderId="0" xfId="0" applyFont="1"/>
    <xf numFmtId="2" fontId="88" fillId="0" borderId="0" xfId="0" applyNumberFormat="1" applyFont="1"/>
    <xf numFmtId="1" fontId="88" fillId="0" borderId="0" xfId="0" applyNumberFormat="1" applyFont="1"/>
    <xf numFmtId="1" fontId="88" fillId="4" borderId="0" xfId="0" applyNumberFormat="1" applyFont="1" applyFill="1"/>
    <xf numFmtId="0" fontId="88" fillId="0" borderId="27" xfId="0" applyFont="1" applyBorder="1"/>
    <xf numFmtId="0" fontId="89" fillId="0" borderId="0" xfId="0" applyFont="1"/>
    <xf numFmtId="165" fontId="88" fillId="0" borderId="0" xfId="0" applyNumberFormat="1" applyFont="1"/>
    <xf numFmtId="165" fontId="88" fillId="4" borderId="0" xfId="0" applyNumberFormat="1" applyFont="1" applyFill="1"/>
    <xf numFmtId="165" fontId="88" fillId="0" borderId="27" xfId="0" applyNumberFormat="1" applyFont="1" applyBorder="1"/>
    <xf numFmtId="168" fontId="88" fillId="10" borderId="0" xfId="0" applyNumberFormat="1" applyFont="1" applyFill="1"/>
    <xf numFmtId="0" fontId="88" fillId="4" borderId="0" xfId="0" applyFont="1" applyFill="1"/>
    <xf numFmtId="0" fontId="87" fillId="0" borderId="7" xfId="0" applyFont="1" applyBorder="1"/>
    <xf numFmtId="0" fontId="87" fillId="4" borderId="0" xfId="0" applyFont="1" applyFill="1"/>
    <xf numFmtId="0" fontId="87" fillId="0" borderId="27" xfId="0" applyFont="1" applyBorder="1"/>
    <xf numFmtId="1" fontId="88" fillId="10" borderId="0" xfId="0" applyNumberFormat="1" applyFont="1" applyFill="1"/>
    <xf numFmtId="2" fontId="87" fillId="0" borderId="0" xfId="0" applyNumberFormat="1" applyFont="1"/>
    <xf numFmtId="1" fontId="88" fillId="0" borderId="27" xfId="0" applyNumberFormat="1" applyFont="1" applyBorder="1"/>
    <xf numFmtId="0" fontId="88" fillId="0" borderId="6" xfId="0" applyFont="1" applyBorder="1"/>
    <xf numFmtId="0" fontId="87" fillId="0" borderId="5" xfId="0" applyFont="1" applyBorder="1"/>
    <xf numFmtId="2" fontId="88" fillId="10" borderId="5" xfId="0" applyNumberFormat="1" applyFont="1" applyFill="1" applyBorder="1"/>
    <xf numFmtId="2" fontId="87" fillId="0" borderId="5" xfId="0" applyNumberFormat="1" applyFont="1" applyBorder="1"/>
    <xf numFmtId="0" fontId="90" fillId="0" borderId="5" xfId="0" applyFont="1" applyBorder="1"/>
    <xf numFmtId="0" fontId="88" fillId="0" borderId="5" xfId="0" applyFont="1" applyBorder="1"/>
    <xf numFmtId="2" fontId="88" fillId="0" borderId="5" xfId="0" applyNumberFormat="1" applyFont="1" applyBorder="1"/>
    <xf numFmtId="2" fontId="88" fillId="4" borderId="5" xfId="0" applyNumberFormat="1" applyFont="1" applyFill="1" applyBorder="1"/>
    <xf numFmtId="2" fontId="88" fillId="0" borderId="22" xfId="0" applyNumberFormat="1" applyFont="1" applyBorder="1"/>
    <xf numFmtId="168" fontId="88" fillId="0" borderId="0" xfId="0" applyNumberFormat="1" applyFont="1"/>
    <xf numFmtId="168" fontId="88" fillId="4" borderId="0" xfId="0" applyNumberFormat="1" applyFont="1" applyFill="1"/>
    <xf numFmtId="168" fontId="88" fillId="0" borderId="27" xfId="0" applyNumberFormat="1" applyFont="1" applyBorder="1"/>
    <xf numFmtId="0" fontId="90" fillId="0" borderId="0" xfId="0" applyFont="1"/>
    <xf numFmtId="0" fontId="91" fillId="0" borderId="0" xfId="0" applyFont="1"/>
    <xf numFmtId="0" fontId="92" fillId="0" borderId="4" xfId="0" applyFont="1" applyBorder="1" applyAlignment="1">
      <alignment vertical="center" wrapText="1"/>
    </xf>
    <xf numFmtId="0" fontId="92" fillId="0" borderId="3" xfId="0" applyFont="1" applyBorder="1" applyAlignment="1">
      <alignment vertical="center" wrapText="1"/>
    </xf>
    <xf numFmtId="0" fontId="92" fillId="0" borderId="3" xfId="0" applyFont="1" applyBorder="1" applyAlignment="1">
      <alignment horizontal="center" vertical="center" wrapText="1"/>
    </xf>
    <xf numFmtId="0" fontId="92" fillId="0" borderId="0" xfId="0" applyFont="1" applyAlignment="1">
      <alignment vertical="center" wrapText="1"/>
    </xf>
    <xf numFmtId="0" fontId="92" fillId="0" borderId="7" xfId="0" applyFont="1" applyBorder="1" applyAlignment="1">
      <alignment wrapText="1"/>
    </xf>
    <xf numFmtId="0" fontId="92" fillId="0" borderId="0" xfId="0" applyFont="1" applyAlignment="1">
      <alignment wrapText="1"/>
    </xf>
    <xf numFmtId="0" fontId="92" fillId="0" borderId="0" xfId="0" applyFont="1" applyAlignment="1">
      <alignment horizontal="center" vertical="center" wrapText="1"/>
    </xf>
    <xf numFmtId="0" fontId="93" fillId="0" borderId="0" xfId="0" applyFont="1" applyAlignment="1">
      <alignment wrapText="1"/>
    </xf>
    <xf numFmtId="0" fontId="92" fillId="4" borderId="0" xfId="0" applyFont="1" applyFill="1" applyAlignment="1">
      <alignment wrapText="1"/>
    </xf>
    <xf numFmtId="0" fontId="92" fillId="0" borderId="27" xfId="0" applyFont="1" applyBorder="1" applyAlignment="1">
      <alignment wrapText="1"/>
    </xf>
    <xf numFmtId="164" fontId="11" fillId="2" borderId="0" xfId="0" applyNumberFormat="1" applyFont="1" applyFill="1" applyAlignment="1">
      <alignment horizontal="center"/>
    </xf>
    <xf numFmtId="0" fontId="11" fillId="4" borderId="0" xfId="0" applyFont="1" applyFill="1" applyAlignment="1">
      <alignment horizontal="center"/>
    </xf>
    <xf numFmtId="166" fontId="11" fillId="8" borderId="20" xfId="0" applyNumberFormat="1" applyFont="1" applyFill="1" applyBorder="1"/>
    <xf numFmtId="164" fontId="11" fillId="3" borderId="0" xfId="0" applyNumberFormat="1" applyFont="1" applyFill="1" applyAlignment="1">
      <alignment horizontal="center"/>
    </xf>
    <xf numFmtId="164" fontId="0" fillId="8" borderId="0" xfId="0" applyNumberFormat="1" applyFill="1" applyAlignment="1">
      <alignment horizontal="center"/>
    </xf>
    <xf numFmtId="164" fontId="0" fillId="4" borderId="0" xfId="0" applyNumberFormat="1" applyFill="1" applyAlignment="1">
      <alignment horizontal="center"/>
    </xf>
    <xf numFmtId="0" fontId="0" fillId="0" borderId="0" xfId="0" applyAlignment="1">
      <alignment horizontal="center"/>
    </xf>
    <xf numFmtId="167" fontId="25" fillId="0" borderId="20" xfId="0" applyNumberFormat="1" applyFont="1" applyBorder="1" applyAlignment="1">
      <alignment horizontal="center"/>
    </xf>
    <xf numFmtId="167" fontId="25" fillId="0" borderId="0" xfId="0" applyNumberFormat="1" applyFont="1" applyAlignment="1">
      <alignment horizontal="center"/>
    </xf>
    <xf numFmtId="0" fontId="57" fillId="0" borderId="4" xfId="0" applyFont="1" applyBorder="1" applyAlignment="1">
      <alignment horizontal="center"/>
    </xf>
    <xf numFmtId="0" fontId="57" fillId="0" borderId="3" xfId="0" applyFont="1" applyBorder="1" applyAlignment="1">
      <alignment horizontal="center"/>
    </xf>
    <xf numFmtId="0" fontId="57" fillId="0" borderId="28" xfId="0" applyFont="1" applyBorder="1" applyAlignment="1">
      <alignment horizontal="center"/>
    </xf>
    <xf numFmtId="0" fontId="58" fillId="0" borderId="4" xfId="0" applyFont="1" applyBorder="1" applyAlignment="1">
      <alignment horizontal="center"/>
    </xf>
    <xf numFmtId="0" fontId="58" fillId="0" borderId="3" xfId="0" applyFont="1" applyBorder="1" applyAlignment="1">
      <alignment horizontal="center"/>
    </xf>
    <xf numFmtId="0" fontId="58" fillId="0" borderId="28" xfId="0" applyFont="1" applyBorder="1" applyAlignment="1">
      <alignment horizontal="center"/>
    </xf>
    <xf numFmtId="0" fontId="59" fillId="0" borderId="4" xfId="0" applyFont="1" applyBorder="1" applyAlignment="1">
      <alignment horizontal="center"/>
    </xf>
    <xf numFmtId="0" fontId="59" fillId="0" borderId="3" xfId="0" applyFont="1" applyBorder="1" applyAlignment="1">
      <alignment horizontal="center"/>
    </xf>
    <xf numFmtId="0" fontId="59" fillId="0" borderId="28" xfId="0" applyFont="1" applyBorder="1" applyAlignment="1">
      <alignment horizontal="center"/>
    </xf>
    <xf numFmtId="0" fontId="60" fillId="0" borderId="4" xfId="0" applyFont="1" applyBorder="1" applyAlignment="1">
      <alignment horizontal="center"/>
    </xf>
    <xf numFmtId="0" fontId="60" fillId="0" borderId="3" xfId="0" applyFont="1" applyBorder="1" applyAlignment="1">
      <alignment horizontal="center"/>
    </xf>
    <xf numFmtId="0" fontId="60" fillId="0" borderId="28" xfId="0" applyFont="1" applyBorder="1" applyAlignment="1">
      <alignment horizontal="center"/>
    </xf>
    <xf numFmtId="0" fontId="61" fillId="0" borderId="4" xfId="0" applyFont="1" applyBorder="1" applyAlignment="1">
      <alignment horizontal="center"/>
    </xf>
    <xf numFmtId="0" fontId="61" fillId="0" borderId="3" xfId="0" applyFont="1" applyBorder="1" applyAlignment="1">
      <alignment horizontal="center"/>
    </xf>
    <xf numFmtId="0" fontId="61" fillId="0" borderId="28" xfId="0" applyFont="1" applyBorder="1" applyAlignment="1">
      <alignment horizontal="center"/>
    </xf>
    <xf numFmtId="0" fontId="23" fillId="0" borderId="0" xfId="0" applyFont="1" applyAlignment="1">
      <alignment horizontal="center"/>
    </xf>
    <xf numFmtId="0" fontId="23" fillId="2" borderId="15" xfId="0" applyFont="1" applyFill="1" applyBorder="1" applyAlignment="1">
      <alignment horizontal="center"/>
    </xf>
    <xf numFmtId="0" fontId="23" fillId="2" borderId="11" xfId="0" applyFont="1" applyFill="1" applyBorder="1" applyAlignment="1">
      <alignment horizontal="center"/>
    </xf>
    <xf numFmtId="0" fontId="23" fillId="5" borderId="15" xfId="0" applyFont="1" applyFill="1" applyBorder="1" applyAlignment="1">
      <alignment horizontal="center"/>
    </xf>
    <xf numFmtId="0" fontId="23" fillId="5" borderId="11" xfId="0" applyFont="1" applyFill="1" applyBorder="1" applyAlignment="1">
      <alignment horizontal="center"/>
    </xf>
    <xf numFmtId="0" fontId="23" fillId="2" borderId="18" xfId="0" applyFont="1" applyFill="1" applyBorder="1" applyAlignment="1">
      <alignment horizontal="center"/>
    </xf>
    <xf numFmtId="0" fontId="23" fillId="2" borderId="9" xfId="0" applyFont="1" applyFill="1" applyBorder="1" applyAlignment="1">
      <alignment horizontal="center"/>
    </xf>
    <xf numFmtId="0" fontId="24" fillId="0" borderId="13" xfId="0" applyFont="1" applyBorder="1" applyAlignment="1">
      <alignment horizontal="center"/>
    </xf>
    <xf numFmtId="0" fontId="24" fillId="0" borderId="10" xfId="0" applyFont="1" applyBorder="1" applyAlignment="1">
      <alignment horizontal="center"/>
    </xf>
    <xf numFmtId="0" fontId="24" fillId="0" borderId="14" xfId="0" applyFont="1" applyBorder="1" applyAlignment="1">
      <alignment horizontal="center"/>
    </xf>
    <xf numFmtId="0" fontId="23" fillId="7" borderId="15" xfId="0" applyFont="1" applyFill="1" applyBorder="1" applyAlignment="1">
      <alignment horizontal="center"/>
    </xf>
    <xf numFmtId="0" fontId="23" fillId="7" borderId="11" xfId="0" applyFont="1" applyFill="1" applyBorder="1" applyAlignment="1">
      <alignment horizontal="center"/>
    </xf>
    <xf numFmtId="0" fontId="24" fillId="4" borderId="10" xfId="0" applyFont="1" applyFill="1" applyBorder="1" applyAlignment="1">
      <alignment horizontal="center"/>
    </xf>
    <xf numFmtId="0" fontId="23" fillId="4" borderId="15" xfId="0" applyFont="1" applyFill="1" applyBorder="1" applyAlignment="1">
      <alignment horizontal="center"/>
    </xf>
    <xf numFmtId="0" fontId="23" fillId="4" borderId="11" xfId="0" applyFont="1" applyFill="1" applyBorder="1" applyAlignment="1">
      <alignment horizontal="center"/>
    </xf>
    <xf numFmtId="0" fontId="23" fillId="4" borderId="16" xfId="0" applyFont="1" applyFill="1" applyBorder="1" applyAlignment="1">
      <alignment horizontal="center"/>
    </xf>
    <xf numFmtId="0" fontId="23" fillId="4" borderId="18" xfId="0" applyFont="1" applyFill="1" applyBorder="1" applyAlignment="1">
      <alignment horizontal="center"/>
    </xf>
    <xf numFmtId="0" fontId="23" fillId="4" borderId="9" xfId="0" applyFont="1" applyFill="1" applyBorder="1" applyAlignment="1">
      <alignment horizontal="center"/>
    </xf>
    <xf numFmtId="0" fontId="23" fillId="4" borderId="17" xfId="0" applyFont="1" applyFill="1" applyBorder="1" applyAlignment="1">
      <alignment horizontal="center"/>
    </xf>
    <xf numFmtId="0" fontId="25" fillId="2" borderId="13" xfId="0" applyFont="1" applyFill="1" applyBorder="1" applyAlignment="1">
      <alignment horizontal="center"/>
    </xf>
    <xf numFmtId="0" fontId="25" fillId="2" borderId="14" xfId="0" applyFont="1" applyFill="1" applyBorder="1" applyAlignment="1">
      <alignment horizontal="center"/>
    </xf>
    <xf numFmtId="0" fontId="92" fillId="9" borderId="3" xfId="0" applyFont="1" applyFill="1" applyBorder="1" applyAlignment="1">
      <alignment vertical="center" wrapText="1"/>
    </xf>
    <xf numFmtId="0" fontId="92" fillId="9" borderId="28" xfId="0" applyFont="1" applyFill="1" applyBorder="1" applyAlignment="1">
      <alignment vertical="center" wrapText="1"/>
    </xf>
  </cellXfs>
  <cellStyles count="3">
    <cellStyle name="Normal" xfId="0" builtinId="0"/>
    <cellStyle name="Normal 2" xfId="2" xr:uid="{2E69C73E-2931-7544-ABE3-5D047E6F23D1}"/>
    <cellStyle name="Normal 6" xfId="1" xr:uid="{4F90A0BD-097F-2646-B37B-792A16865F32}"/>
  </cellStyles>
  <dxfs count="0"/>
  <tableStyles count="0" defaultTableStyle="TableStyleMedium2" defaultPivotStyle="PivotStyleLight16"/>
  <colors>
    <mruColors>
      <color rgb="FF7B4D16"/>
      <color rgb="FFEB870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xVal>
            <c:numRef>
              <c:f>'Sup Table 3'!$B$60:$AK$60</c:f>
              <c:numCache>
                <c:formatCode>0.000</c:formatCode>
                <c:ptCount val="36"/>
                <c:pt idx="0">
                  <c:v>2.2864864864864862E-2</c:v>
                </c:pt>
                <c:pt idx="1">
                  <c:v>2.2864864864864862E-2</c:v>
                </c:pt>
                <c:pt idx="2">
                  <c:v>2.2578947368421053E-2</c:v>
                </c:pt>
                <c:pt idx="3">
                  <c:v>2.2578947368421053E-2</c:v>
                </c:pt>
                <c:pt idx="4">
                  <c:v>2.4739583333333332E-2</c:v>
                </c:pt>
                <c:pt idx="5">
                  <c:v>2.4583333333333336E-2</c:v>
                </c:pt>
                <c:pt idx="6">
                  <c:v>3.6764705882352942E-2</c:v>
                </c:pt>
                <c:pt idx="7">
                  <c:v>3.6449704142011832E-2</c:v>
                </c:pt>
                <c:pt idx="8">
                  <c:v>4.9325153374233134E-2</c:v>
                </c:pt>
                <c:pt idx="9">
                  <c:v>4.9457831325301203E-2</c:v>
                </c:pt>
                <c:pt idx="10">
                  <c:v>5.508620689655172E-2</c:v>
                </c:pt>
                <c:pt idx="11">
                  <c:v>5.508620689655172E-2</c:v>
                </c:pt>
                <c:pt idx="12">
                  <c:v>4.4330949948927473E-2</c:v>
                </c:pt>
                <c:pt idx="13">
                  <c:v>4.4141414141414141E-2</c:v>
                </c:pt>
                <c:pt idx="14">
                  <c:v>4.4330949948927473E-2</c:v>
                </c:pt>
                <c:pt idx="15">
                  <c:v>4.4330949948927473E-2</c:v>
                </c:pt>
                <c:pt idx="16">
                  <c:v>0.85599999999999998</c:v>
                </c:pt>
                <c:pt idx="17">
                  <c:v>0.8925619834710744</c:v>
                </c:pt>
                <c:pt idx="18">
                  <c:v>1.0825688073394495</c:v>
                </c:pt>
                <c:pt idx="20">
                  <c:v>1.0909090909090908</c:v>
                </c:pt>
                <c:pt idx="21">
                  <c:v>1.0909090909090908</c:v>
                </c:pt>
                <c:pt idx="22">
                  <c:v>1.1018518518518519</c:v>
                </c:pt>
                <c:pt idx="24">
                  <c:v>0.95867768595041325</c:v>
                </c:pt>
                <c:pt idx="25">
                  <c:v>0.95867768595041325</c:v>
                </c:pt>
                <c:pt idx="26">
                  <c:v>0.93600000000000005</c:v>
                </c:pt>
                <c:pt idx="27">
                  <c:v>0.93600000000000005</c:v>
                </c:pt>
                <c:pt idx="28">
                  <c:v>16.415094339622641</c:v>
                </c:pt>
                <c:pt idx="29">
                  <c:v>16.415094339622641</c:v>
                </c:pt>
                <c:pt idx="30">
                  <c:v>2.5873015873015874</c:v>
                </c:pt>
                <c:pt idx="31">
                  <c:v>2.5873015873015874</c:v>
                </c:pt>
                <c:pt idx="32">
                  <c:v>2.5873015873015874</c:v>
                </c:pt>
                <c:pt idx="33">
                  <c:v>2.5873015873015874</c:v>
                </c:pt>
                <c:pt idx="34">
                  <c:v>2.5873015873015874</c:v>
                </c:pt>
                <c:pt idx="35">
                  <c:v>2.5873015873015874</c:v>
                </c:pt>
              </c:numCache>
            </c:numRef>
          </c:xVal>
          <c:yVal>
            <c:numRef>
              <c:f>'Sup Table 3'!$B$46:$AK$46</c:f>
              <c:numCache>
                <c:formatCode>0.000000</c:formatCode>
                <c:ptCount val="36"/>
                <c:pt idx="0">
                  <c:v>0.70336931000000003</c:v>
                </c:pt>
                <c:pt idx="1">
                  <c:v>0.70336399999999999</c:v>
                </c:pt>
                <c:pt idx="2">
                  <c:v>0.70336584000000002</c:v>
                </c:pt>
                <c:pt idx="3">
                  <c:v>0.70335380999999997</c:v>
                </c:pt>
                <c:pt idx="4">
                  <c:v>0.70334160999999995</c:v>
                </c:pt>
                <c:pt idx="5">
                  <c:v>0.70334333999999998</c:v>
                </c:pt>
                <c:pt idx="6" formatCode="General">
                  <c:v>0.70332850000000002</c:v>
                </c:pt>
                <c:pt idx="7">
                  <c:v>0.70331668999999997</c:v>
                </c:pt>
                <c:pt idx="8">
                  <c:v>0.70330990000000004</c:v>
                </c:pt>
                <c:pt idx="9">
                  <c:v>0.70330967</c:v>
                </c:pt>
                <c:pt idx="10">
                  <c:v>0.70338655000000005</c:v>
                </c:pt>
                <c:pt idx="11">
                  <c:v>0.70342364999999996</c:v>
                </c:pt>
                <c:pt idx="12">
                  <c:v>0.70345391999999995</c:v>
                </c:pt>
                <c:pt idx="13">
                  <c:v>0.70351048000000005</c:v>
                </c:pt>
                <c:pt idx="14">
                  <c:v>0.70349344000000003</c:v>
                </c:pt>
                <c:pt idx="15">
                  <c:v>0.70349609000000002</c:v>
                </c:pt>
                <c:pt idx="16">
                  <c:v>0.70339446999999999</c:v>
                </c:pt>
                <c:pt idx="17">
                  <c:v>0.70340020000000003</c:v>
                </c:pt>
                <c:pt idx="18">
                  <c:v>0.70333361999999999</c:v>
                </c:pt>
                <c:pt idx="20">
                  <c:v>0.703349</c:v>
                </c:pt>
                <c:pt idx="21">
                  <c:v>0.70334858</c:v>
                </c:pt>
                <c:pt idx="22">
                  <c:v>0.70333036999999998</c:v>
                </c:pt>
                <c:pt idx="24">
                  <c:v>0.70332782000000005</c:v>
                </c:pt>
                <c:pt idx="25">
                  <c:v>0.70333564999999998</c:v>
                </c:pt>
                <c:pt idx="26">
                  <c:v>0.70337470000000002</c:v>
                </c:pt>
                <c:pt idx="27">
                  <c:v>0.70335762000000002</c:v>
                </c:pt>
                <c:pt idx="28">
                  <c:v>0.70341350999999996</c:v>
                </c:pt>
                <c:pt idx="29">
                  <c:v>0.70337490000000003</c:v>
                </c:pt>
                <c:pt idx="30">
                  <c:v>0.70382316</c:v>
                </c:pt>
                <c:pt idx="31">
                  <c:v>0.70459875999999999</c:v>
                </c:pt>
                <c:pt idx="32">
                  <c:v>0.70390291999999999</c:v>
                </c:pt>
                <c:pt idx="33">
                  <c:v>0.70401729000000002</c:v>
                </c:pt>
                <c:pt idx="34">
                  <c:v>0.70416285999999995</c:v>
                </c:pt>
                <c:pt idx="35">
                  <c:v>0.70468839999999999</c:v>
                </c:pt>
              </c:numCache>
            </c:numRef>
          </c:yVal>
          <c:smooth val="0"/>
          <c:extLst>
            <c:ext xmlns:c16="http://schemas.microsoft.com/office/drawing/2014/chart" uri="{C3380CC4-5D6E-409C-BE32-E72D297353CC}">
              <c16:uniqueId val="{00000000-1B5C-AC4A-8B0A-8B880BC0C943}"/>
            </c:ext>
          </c:extLst>
        </c:ser>
        <c:dLbls>
          <c:showLegendKey val="0"/>
          <c:showVal val="0"/>
          <c:showCatName val="0"/>
          <c:showSerName val="0"/>
          <c:showPercent val="0"/>
          <c:showBubbleSize val="0"/>
        </c:dLbls>
        <c:axId val="581754752"/>
        <c:axId val="581741200"/>
      </c:scatterChart>
      <c:valAx>
        <c:axId val="58175475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Arial Narrow" panose="020B0604020202020204" pitchFamily="34" charset="0"/>
                    <a:ea typeface="+mn-ea"/>
                    <a:cs typeface="Arial Narrow" panose="020B0604020202020204" pitchFamily="34" charset="0"/>
                  </a:defRPr>
                </a:pPr>
                <a:r>
                  <a:rPr lang="en-GB"/>
                  <a:t>Rb/Sr</a:t>
                </a:r>
              </a:p>
            </c:rich>
          </c:tx>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Arial Narrow" panose="020B0604020202020204" pitchFamily="34" charset="0"/>
                  <a:ea typeface="+mn-ea"/>
                  <a:cs typeface="Arial Narrow" panose="020B0604020202020204" pitchFamily="34" charset="0"/>
                </a:defRPr>
              </a:pPr>
              <a:endParaRPr lang="en-FR"/>
            </a:p>
          </c:txPr>
        </c:title>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Arial Narrow" panose="020B0604020202020204" pitchFamily="34" charset="0"/>
                <a:ea typeface="+mn-ea"/>
                <a:cs typeface="Arial Narrow" panose="020B0604020202020204" pitchFamily="34" charset="0"/>
              </a:defRPr>
            </a:pPr>
            <a:endParaRPr lang="en-FR"/>
          </a:p>
        </c:txPr>
        <c:crossAx val="581741200"/>
        <c:crosses val="autoZero"/>
        <c:crossBetween val="midCat"/>
      </c:valAx>
      <c:valAx>
        <c:axId val="5817412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Arial Narrow" panose="020B0604020202020204" pitchFamily="34" charset="0"/>
                    <a:ea typeface="+mn-ea"/>
                    <a:cs typeface="Arial Narrow" panose="020B0604020202020204" pitchFamily="34" charset="0"/>
                  </a:defRPr>
                </a:pPr>
                <a:r>
                  <a:rPr lang="en-GB"/>
                  <a:t>87Sr/86Sr</a:t>
                </a:r>
              </a:p>
            </c:rich>
          </c:tx>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Arial Narrow" panose="020B0604020202020204" pitchFamily="34" charset="0"/>
                  <a:ea typeface="+mn-ea"/>
                  <a:cs typeface="Arial Narrow" panose="020B0604020202020204" pitchFamily="34" charset="0"/>
                </a:defRPr>
              </a:pPr>
              <a:endParaRPr lang="en-FR"/>
            </a:p>
          </c:txPr>
        </c:title>
        <c:numFmt formatCode="0.00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Arial Narrow" panose="020B0604020202020204" pitchFamily="34" charset="0"/>
                <a:ea typeface="+mn-ea"/>
                <a:cs typeface="Arial Narrow" panose="020B0604020202020204" pitchFamily="34" charset="0"/>
              </a:defRPr>
            </a:pPr>
            <a:endParaRPr lang="en-FR"/>
          </a:p>
        </c:txPr>
        <c:crossAx val="58175475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400" b="0" i="0">
          <a:latin typeface="Arial Narrow" panose="020B0604020202020204" pitchFamily="34" charset="0"/>
          <a:cs typeface="Arial Narrow" panose="020B0604020202020204" pitchFamily="34" charset="0"/>
        </a:defRPr>
      </a:pPr>
      <a:endParaRPr lang="en-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Verdana"/>
                <a:ea typeface="Verdana"/>
                <a:cs typeface="Verdana"/>
              </a:defRPr>
            </a:pPr>
            <a:r>
              <a:rPr lang="en-GB"/>
              <a:t>Basanite contamination</a:t>
            </a:r>
            <a:r>
              <a:rPr lang="en-GB" baseline="0"/>
              <a:t> by baryte</a:t>
            </a:r>
          </a:p>
          <a:p>
            <a:pPr>
              <a:defRPr sz="1200" b="0" i="0" u="none" strike="noStrike" baseline="0">
                <a:solidFill>
                  <a:srgbClr val="000000"/>
                </a:solidFill>
                <a:latin typeface="Verdana"/>
                <a:ea typeface="Verdana"/>
                <a:cs typeface="Verdana"/>
              </a:defRPr>
            </a:pPr>
            <a:r>
              <a:rPr lang="en-GB" baseline="0"/>
              <a:t>about 0.5%</a:t>
            </a:r>
            <a:endParaRPr lang="en-GB"/>
          </a:p>
        </c:rich>
      </c:tx>
      <c:layout>
        <c:manualLayout>
          <c:xMode val="edge"/>
          <c:yMode val="edge"/>
          <c:x val="0.33333386090557776"/>
          <c:y val="3.0023094688221709E-2"/>
        </c:manualLayout>
      </c:layout>
      <c:overlay val="0"/>
      <c:spPr>
        <a:noFill/>
        <a:ln w="25400">
          <a:noFill/>
        </a:ln>
      </c:spPr>
    </c:title>
    <c:autoTitleDeleted val="0"/>
    <c:plotArea>
      <c:layout>
        <c:manualLayout>
          <c:layoutTarget val="inner"/>
          <c:xMode val="edge"/>
          <c:yMode val="edge"/>
          <c:x val="0.21250378847894788"/>
          <c:y val="0.14552735432735123"/>
          <c:w val="0.68174315873501412"/>
          <c:h val="0.70900772793344036"/>
        </c:manualLayout>
      </c:layout>
      <c:scatterChart>
        <c:scatterStyle val="lineMarker"/>
        <c:varyColors val="0"/>
        <c:ser>
          <c:idx val="1"/>
          <c:order val="1"/>
          <c:tx>
            <c:v>Fani Maoré</c:v>
          </c:tx>
          <c:spPr>
            <a:ln w="19050">
              <a:noFill/>
            </a:ln>
          </c:spPr>
          <c:marker>
            <c:symbol val="circle"/>
            <c:size val="10"/>
            <c:spPr>
              <a:solidFill>
                <a:srgbClr val="DD2D32"/>
              </a:solidFill>
              <a:ln>
                <a:solidFill>
                  <a:srgbClr val="900000"/>
                </a:solidFill>
                <a:prstDash val="solid"/>
              </a:ln>
            </c:spPr>
          </c:marker>
          <c:xVal>
            <c:numRef>
              <c:f>'Sup Table 4'!$E$10</c:f>
              <c:numCache>
                <c:formatCode>0.00</c:formatCode>
                <c:ptCount val="1"/>
                <c:pt idx="0">
                  <c:v>1.3383431502945089</c:v>
                </c:pt>
              </c:numCache>
            </c:numRef>
          </c:xVal>
          <c:yVal>
            <c:numRef>
              <c:f>'Sup Table 4'!$E$9</c:f>
              <c:numCache>
                <c:formatCode>0</c:formatCode>
                <c:ptCount val="1"/>
                <c:pt idx="0">
                  <c:v>348.90553512155742</c:v>
                </c:pt>
              </c:numCache>
            </c:numRef>
          </c:yVal>
          <c:smooth val="0"/>
          <c:extLst>
            <c:ext xmlns:c16="http://schemas.microsoft.com/office/drawing/2014/chart" uri="{C3380CC4-5D6E-409C-BE32-E72D297353CC}">
              <c16:uniqueId val="{00000000-9228-BB49-A950-184046DE6A7A}"/>
            </c:ext>
          </c:extLst>
        </c:ser>
        <c:dLbls>
          <c:showLegendKey val="0"/>
          <c:showVal val="0"/>
          <c:showCatName val="0"/>
          <c:showSerName val="0"/>
          <c:showPercent val="0"/>
          <c:showBubbleSize val="0"/>
        </c:dLbls>
        <c:axId val="640492575"/>
        <c:axId val="1"/>
      </c:scatterChart>
      <c:scatterChart>
        <c:scatterStyle val="smoothMarker"/>
        <c:varyColors val="0"/>
        <c:ser>
          <c:idx val="0"/>
          <c:order val="0"/>
          <c:tx>
            <c:v>mixing</c:v>
          </c:tx>
          <c:marker>
            <c:symbol val="diamond"/>
            <c:size val="8"/>
            <c:spPr>
              <a:solidFill>
                <a:srgbClr val="63AAFE"/>
              </a:solidFill>
              <a:ln>
                <a:solidFill>
                  <a:srgbClr val="333399"/>
                </a:solidFill>
                <a:prstDash val="solid"/>
              </a:ln>
            </c:spPr>
          </c:marker>
          <c:xVal>
            <c:numRef>
              <c:f>'Sup Table 4'!$J$10:$AI$10</c:f>
              <c:numCache>
                <c:formatCode>0.00</c:formatCode>
                <c:ptCount val="26"/>
                <c:pt idx="0">
                  <c:v>1</c:v>
                </c:pt>
                <c:pt idx="1">
                  <c:v>1.0633299638989169</c:v>
                </c:pt>
                <c:pt idx="2">
                  <c:v>1.126659927797834</c:v>
                </c:pt>
                <c:pt idx="3">
                  <c:v>1.1899898916967508</c:v>
                </c:pt>
                <c:pt idx="4">
                  <c:v>1.2533198555956679</c:v>
                </c:pt>
                <c:pt idx="5">
                  <c:v>1.3166498194945848</c:v>
                </c:pt>
                <c:pt idx="6">
                  <c:v>1.3799797833935017</c:v>
                </c:pt>
                <c:pt idx="7">
                  <c:v>1.4433097472924188</c:v>
                </c:pt>
                <c:pt idx="8">
                  <c:v>1.5066397111913357</c:v>
                </c:pt>
                <c:pt idx="9">
                  <c:v>1.6332996389891696</c:v>
                </c:pt>
                <c:pt idx="10">
                  <c:v>2.2665992779783393</c:v>
                </c:pt>
                <c:pt idx="11">
                  <c:v>4.1664981949458486</c:v>
                </c:pt>
                <c:pt idx="12">
                  <c:v>7.3329963898916972</c:v>
                </c:pt>
                <c:pt idx="13">
                  <c:v>10.499494584837544</c:v>
                </c:pt>
                <c:pt idx="14">
                  <c:v>19.998989169675088</c:v>
                </c:pt>
                <c:pt idx="15">
                  <c:v>32.664981949458486</c:v>
                </c:pt>
                <c:pt idx="16">
                  <c:v>38.997978339350176</c:v>
                </c:pt>
                <c:pt idx="17">
                  <c:v>45.330974729241873</c:v>
                </c:pt>
                <c:pt idx="18">
                  <c:v>48.497472924187726</c:v>
                </c:pt>
                <c:pt idx="19">
                  <c:v>51.663971119133578</c:v>
                </c:pt>
                <c:pt idx="20">
                  <c:v>54.830469314079423</c:v>
                </c:pt>
                <c:pt idx="21">
                  <c:v>57.996967509025275</c:v>
                </c:pt>
                <c:pt idx="22">
                  <c:v>59.580216606498198</c:v>
                </c:pt>
                <c:pt idx="23">
                  <c:v>61.163465703971113</c:v>
                </c:pt>
                <c:pt idx="24">
                  <c:v>62.746714801444043</c:v>
                </c:pt>
                <c:pt idx="25">
                  <c:v>64.329963898916972</c:v>
                </c:pt>
              </c:numCache>
            </c:numRef>
          </c:xVal>
          <c:yVal>
            <c:numRef>
              <c:f>'Sup Table 4'!$J$9:$AI$9</c:f>
              <c:numCache>
                <c:formatCode>0</c:formatCode>
                <c:ptCount val="26"/>
                <c:pt idx="0">
                  <c:v>117.17171717171716</c:v>
                </c:pt>
                <c:pt idx="1">
                  <c:v>165.14856622798899</c:v>
                </c:pt>
                <c:pt idx="2">
                  <c:v>213.22155154317693</c:v>
                </c:pt>
                <c:pt idx="3">
                  <c:v>261.39096236457988</c:v>
                </c:pt>
                <c:pt idx="4">
                  <c:v>309.65708910101449</c:v>
                </c:pt>
                <c:pt idx="5">
                  <c:v>358.0202233286517</c:v>
                </c:pt>
                <c:pt idx="6">
                  <c:v>406.48065779688767</c:v>
                </c:pt>
                <c:pt idx="7">
                  <c:v>455.03868643425136</c:v>
                </c:pt>
                <c:pt idx="8">
                  <c:v>503.69460435434644</c:v>
                </c:pt>
                <c:pt idx="9">
                  <c:v>601.30129445842829</c:v>
                </c:pt>
                <c:pt idx="10">
                  <c:v>1095.3100488351911</c:v>
                </c:pt>
                <c:pt idx="11">
                  <c:v>2639.7307829304473</c:v>
                </c:pt>
                <c:pt idx="12">
                  <c:v>5442.5427324047996</c:v>
                </c:pt>
                <c:pt idx="13">
                  <c:v>8575.0580797727889</c:v>
                </c:pt>
                <c:pt idx="14">
                  <c:v>20657.229845749822</c:v>
                </c:pt>
                <c:pt idx="15">
                  <c:v>48041.207958792045</c:v>
                </c:pt>
                <c:pt idx="16">
                  <c:v>71999.596020804922</c:v>
                </c:pt>
                <c:pt idx="17">
                  <c:v>111924.86619315308</c:v>
                </c:pt>
                <c:pt idx="18">
                  <c:v>143860.24437039281</c:v>
                </c:pt>
                <c:pt idx="19">
                  <c:v>191755.25040387729</c:v>
                </c:pt>
                <c:pt idx="20">
                  <c:v>271558.77107379609</c:v>
                </c:pt>
                <c:pt idx="21">
                  <c:v>431085.27601170662</c:v>
                </c:pt>
                <c:pt idx="22">
                  <c:v>590504.48935669404</c:v>
                </c:pt>
                <c:pt idx="23">
                  <c:v>909021.47393890424</c:v>
                </c:pt>
                <c:pt idx="24">
                  <c:v>1862008.6527819682</c:v>
                </c:pt>
                <c:pt idx="25">
                  <c:v>474496000</c:v>
                </c:pt>
              </c:numCache>
            </c:numRef>
          </c:yVal>
          <c:smooth val="1"/>
          <c:extLst>
            <c:ext xmlns:c16="http://schemas.microsoft.com/office/drawing/2014/chart" uri="{C3380CC4-5D6E-409C-BE32-E72D297353CC}">
              <c16:uniqueId val="{00000001-9228-BB49-A950-184046DE6A7A}"/>
            </c:ext>
          </c:extLst>
        </c:ser>
        <c:dLbls>
          <c:showLegendKey val="0"/>
          <c:showVal val="0"/>
          <c:showCatName val="0"/>
          <c:showSerName val="0"/>
          <c:showPercent val="0"/>
          <c:showBubbleSize val="0"/>
        </c:dLbls>
        <c:axId val="640492575"/>
        <c:axId val="1"/>
      </c:scatterChart>
      <c:valAx>
        <c:axId val="640492575"/>
        <c:scaling>
          <c:orientation val="minMax"/>
        </c:scaling>
        <c:delete val="0"/>
        <c:axPos val="b"/>
        <c:title>
          <c:tx>
            <c:rich>
              <a:bodyPr/>
              <a:lstStyle/>
              <a:p>
                <a:pPr>
                  <a:defRPr sz="1200" b="0" i="0" u="none" strike="noStrike" baseline="0">
                    <a:solidFill>
                      <a:srgbClr val="000000"/>
                    </a:solidFill>
                    <a:latin typeface="Verdana"/>
                    <a:ea typeface="Verdana"/>
                    <a:cs typeface="Verdana"/>
                  </a:defRPr>
                </a:pPr>
                <a:r>
                  <a:rPr lang="en-GB"/>
                  <a:t>Sr enrichment</a:t>
                </a:r>
              </a:p>
            </c:rich>
          </c:tx>
          <c:layout>
            <c:manualLayout>
              <c:xMode val="edge"/>
              <c:yMode val="edge"/>
              <c:x val="0.43551154723749985"/>
              <c:y val="0.92147915113382184"/>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Verdana"/>
                <a:ea typeface="Verdana"/>
                <a:cs typeface="Verdana"/>
              </a:defRPr>
            </a:pPr>
            <a:endParaRPr lang="en-FR"/>
          </a:p>
        </c:txPr>
        <c:crossAx val="1"/>
        <c:crosses val="autoZero"/>
        <c:crossBetween val="midCat"/>
      </c:valAx>
      <c:valAx>
        <c:axId val="1"/>
        <c:scaling>
          <c:orientation val="minMax"/>
          <c:min val="0"/>
        </c:scaling>
        <c:delete val="0"/>
        <c:axPos val="l"/>
        <c:title>
          <c:tx>
            <c:rich>
              <a:bodyPr/>
              <a:lstStyle/>
              <a:p>
                <a:pPr>
                  <a:defRPr sz="1200" b="0" i="0" u="none" strike="noStrike" baseline="0">
                    <a:solidFill>
                      <a:srgbClr val="000000"/>
                    </a:solidFill>
                    <a:latin typeface="Verdana"/>
                    <a:ea typeface="Verdana"/>
                    <a:cs typeface="Verdana"/>
                  </a:defRPr>
                </a:pPr>
                <a:r>
                  <a:rPr lang="en-GB"/>
                  <a:t>Ba/Th</a:t>
                </a:r>
              </a:p>
            </c:rich>
          </c:tx>
          <c:layout>
            <c:manualLayout>
              <c:xMode val="edge"/>
              <c:yMode val="edge"/>
              <c:x val="2.1775544388609715E-2"/>
              <c:y val="0.4526564346893127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Verdana"/>
                <a:ea typeface="Verdana"/>
                <a:cs typeface="Verdana"/>
              </a:defRPr>
            </a:pPr>
            <a:endParaRPr lang="en-FR"/>
          </a:p>
        </c:txPr>
        <c:crossAx val="640492575"/>
        <c:crosses val="autoZero"/>
        <c:crossBetween val="midCat"/>
      </c:valAx>
      <c:spPr>
        <a:solidFill>
          <a:srgbClr val="CDCDCD"/>
        </a:solidFill>
        <a:ln w="12700">
          <a:solidFill>
            <a:srgbClr val="808080"/>
          </a:solidFill>
          <a:prstDash val="solid"/>
        </a:ln>
      </c:spPr>
    </c:plotArea>
    <c:legend>
      <c:legendPos val="r"/>
      <c:layout>
        <c:manualLayout>
          <c:xMode val="edge"/>
          <c:yMode val="edge"/>
          <c:x val="0.87437331012015462"/>
          <c:y val="0.45265643468931277"/>
          <c:w val="0.11557802134029727"/>
          <c:h val="9.0069465912603841E-2"/>
        </c:manualLayout>
      </c:layout>
      <c:overlay val="0"/>
      <c:spPr>
        <a:solidFill>
          <a:srgbClr val="FFFFFF"/>
        </a:solidFill>
        <a:ln w="25400">
          <a:noFill/>
        </a:ln>
      </c:spPr>
      <c:txPr>
        <a:bodyPr/>
        <a:lstStyle/>
        <a:p>
          <a:pPr>
            <a:defRPr sz="1100" b="0" i="0" u="none" strike="noStrike" baseline="0">
              <a:solidFill>
                <a:srgbClr val="000000"/>
              </a:solidFill>
              <a:latin typeface="Verdana"/>
              <a:ea typeface="Verdana"/>
              <a:cs typeface="Verdana"/>
            </a:defRPr>
          </a:pPr>
          <a:endParaRPr lang="en-FR"/>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Verdana"/>
          <a:ea typeface="Verdana"/>
          <a:cs typeface="Verdana"/>
        </a:defRPr>
      </a:pPr>
      <a:endParaRPr lang="en-FR"/>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Verdana"/>
                <a:ea typeface="Verdana"/>
                <a:cs typeface="Verdana"/>
              </a:defRPr>
            </a:pPr>
            <a:r>
              <a:rPr lang="en-GB" b="1"/>
              <a:t>Baryte addition of mantle source</a:t>
            </a:r>
          </a:p>
          <a:p>
            <a:pPr>
              <a:defRPr sz="1200" b="0" i="0" u="none" strike="noStrike" baseline="0">
                <a:solidFill>
                  <a:srgbClr val="000000"/>
                </a:solidFill>
                <a:latin typeface="Verdana"/>
                <a:ea typeface="Verdana"/>
                <a:cs typeface="Verdana"/>
              </a:defRPr>
            </a:pPr>
            <a:r>
              <a:rPr lang="en-GB" b="1"/>
              <a:t>about 0.005%</a:t>
            </a:r>
          </a:p>
        </c:rich>
      </c:tx>
      <c:layout>
        <c:manualLayout>
          <c:xMode val="edge"/>
          <c:yMode val="edge"/>
          <c:x val="0.33333386090557776"/>
          <c:y val="3.0023094688221709E-2"/>
        </c:manualLayout>
      </c:layout>
      <c:overlay val="0"/>
      <c:spPr>
        <a:noFill/>
        <a:ln w="25400">
          <a:noFill/>
        </a:ln>
      </c:spPr>
    </c:title>
    <c:autoTitleDeleted val="0"/>
    <c:plotArea>
      <c:layout>
        <c:manualLayout>
          <c:layoutTarget val="inner"/>
          <c:xMode val="edge"/>
          <c:yMode val="edge"/>
          <c:x val="0.19580489645700791"/>
          <c:y val="0.13850678590454127"/>
          <c:w val="0.68174315873501412"/>
          <c:h val="0.70900772793344036"/>
        </c:manualLayout>
      </c:layout>
      <c:scatterChart>
        <c:scatterStyle val="lineMarker"/>
        <c:varyColors val="0"/>
        <c:ser>
          <c:idx val="1"/>
          <c:order val="1"/>
          <c:tx>
            <c:v>Fani Maoré</c:v>
          </c:tx>
          <c:spPr>
            <a:ln w="19050">
              <a:noFill/>
            </a:ln>
          </c:spPr>
          <c:marker>
            <c:symbol val="circle"/>
            <c:size val="10"/>
            <c:spPr>
              <a:solidFill>
                <a:srgbClr val="DD2D32"/>
              </a:solidFill>
              <a:ln>
                <a:solidFill>
                  <a:srgbClr val="900000"/>
                </a:solidFill>
                <a:prstDash val="solid"/>
              </a:ln>
            </c:spPr>
          </c:marker>
          <c:xVal>
            <c:numRef>
              <c:f>'Sup Table 4'!$E$22</c:f>
              <c:numCache>
                <c:formatCode>0.00</c:formatCode>
                <c:ptCount val="1"/>
                <c:pt idx="0">
                  <c:v>1.3386281588447653</c:v>
                </c:pt>
              </c:numCache>
            </c:numRef>
          </c:xVal>
          <c:yVal>
            <c:numRef>
              <c:f>'Sup Table 4'!$E$21</c:f>
              <c:numCache>
                <c:formatCode>0</c:formatCode>
                <c:ptCount val="1"/>
                <c:pt idx="0">
                  <c:v>346.94915254237287</c:v>
                </c:pt>
              </c:numCache>
            </c:numRef>
          </c:yVal>
          <c:smooth val="0"/>
          <c:extLst>
            <c:ext xmlns:c16="http://schemas.microsoft.com/office/drawing/2014/chart" uri="{C3380CC4-5D6E-409C-BE32-E72D297353CC}">
              <c16:uniqueId val="{00000000-519B-D447-B384-8069F4D6D37C}"/>
            </c:ext>
          </c:extLst>
        </c:ser>
        <c:dLbls>
          <c:showLegendKey val="0"/>
          <c:showVal val="0"/>
          <c:showCatName val="0"/>
          <c:showSerName val="0"/>
          <c:showPercent val="0"/>
          <c:showBubbleSize val="0"/>
        </c:dLbls>
        <c:axId val="640492575"/>
        <c:axId val="1"/>
      </c:scatterChart>
      <c:scatterChart>
        <c:scatterStyle val="smoothMarker"/>
        <c:varyColors val="0"/>
        <c:ser>
          <c:idx val="0"/>
          <c:order val="0"/>
          <c:tx>
            <c:v>mixing line</c:v>
          </c:tx>
          <c:marker>
            <c:symbol val="diamond"/>
            <c:size val="8"/>
            <c:spPr>
              <a:solidFill>
                <a:srgbClr val="63AAFE"/>
              </a:solidFill>
              <a:ln>
                <a:solidFill>
                  <a:srgbClr val="333399"/>
                </a:solidFill>
                <a:prstDash val="solid"/>
              </a:ln>
            </c:spPr>
          </c:marker>
          <c:xVal>
            <c:numRef>
              <c:f>'Sup Table 4'!$J$22:$AI$22</c:f>
              <c:numCache>
                <c:formatCode>0.00</c:formatCode>
                <c:ptCount val="26"/>
                <c:pt idx="0">
                  <c:v>1</c:v>
                </c:pt>
                <c:pt idx="1">
                  <c:v>1.0643199638989171</c:v>
                </c:pt>
                <c:pt idx="2">
                  <c:v>1.1286399277978338</c:v>
                </c:pt>
                <c:pt idx="3">
                  <c:v>1.192959891696751</c:v>
                </c:pt>
                <c:pt idx="4">
                  <c:v>1.2572798555956677</c:v>
                </c:pt>
                <c:pt idx="5">
                  <c:v>1.321599819494585</c:v>
                </c:pt>
                <c:pt idx="6">
                  <c:v>1.3859197833935017</c:v>
                </c:pt>
                <c:pt idx="7">
                  <c:v>1.4502397472924187</c:v>
                </c:pt>
                <c:pt idx="8">
                  <c:v>1.5145597111913358</c:v>
                </c:pt>
                <c:pt idx="9">
                  <c:v>1.6431996389891699</c:v>
                </c:pt>
                <c:pt idx="10">
                  <c:v>2.2863992779783393</c:v>
                </c:pt>
                <c:pt idx="11">
                  <c:v>2.929598916967509</c:v>
                </c:pt>
                <c:pt idx="12">
                  <c:v>3.5727985559566791</c:v>
                </c:pt>
                <c:pt idx="13">
                  <c:v>4.2159981949458487</c:v>
                </c:pt>
                <c:pt idx="14">
                  <c:v>7.4319963898916974</c:v>
                </c:pt>
                <c:pt idx="15">
                  <c:v>65.319963898916967</c:v>
                </c:pt>
                <c:pt idx="16">
                  <c:v>322.59981949458489</c:v>
                </c:pt>
                <c:pt idx="17">
                  <c:v>644.19963898916978</c:v>
                </c:pt>
                <c:pt idx="18">
                  <c:v>1287.3992779783396</c:v>
                </c:pt>
                <c:pt idx="19">
                  <c:v>3216.9981949458488</c:v>
                </c:pt>
                <c:pt idx="20">
                  <c:v>4503.3974729241872</c:v>
                </c:pt>
                <c:pt idx="21">
                  <c:v>5146.5971119133583</c:v>
                </c:pt>
                <c:pt idx="22">
                  <c:v>5468.1969314079424</c:v>
                </c:pt>
                <c:pt idx="23">
                  <c:v>5789.7967509025275</c:v>
                </c:pt>
                <c:pt idx="24">
                  <c:v>6111.3965703971116</c:v>
                </c:pt>
                <c:pt idx="25">
                  <c:v>6432.9963898916967</c:v>
                </c:pt>
              </c:numCache>
            </c:numRef>
          </c:xVal>
          <c:yVal>
            <c:numRef>
              <c:f>'Sup Table 4'!$J$21:$AI$21</c:f>
              <c:numCache>
                <c:formatCode>0</c:formatCode>
                <c:ptCount val="26"/>
                <c:pt idx="0">
                  <c:v>117.17171717171716</c:v>
                </c:pt>
                <c:pt idx="1">
                  <c:v>165.10106867724551</c:v>
                </c:pt>
                <c:pt idx="2">
                  <c:v>213.03136910589342</c:v>
                </c:pt>
                <c:pt idx="3">
                  <c:v>260.96261848584192</c:v>
                </c:pt>
                <c:pt idx="4">
                  <c:v>308.89481684527306</c:v>
                </c:pt>
                <c:pt idx="5">
                  <c:v>356.82796421237015</c:v>
                </c:pt>
                <c:pt idx="6">
                  <c:v>404.7620606153173</c:v>
                </c:pt>
                <c:pt idx="7">
                  <c:v>452.69710608230019</c:v>
                </c:pt>
                <c:pt idx="8">
                  <c:v>500.63310064150534</c:v>
                </c:pt>
                <c:pt idx="9">
                  <c:v>596.50793714933388</c:v>
                </c:pt>
                <c:pt idx="10">
                  <c:v>1075.9390748067294</c:v>
                </c:pt>
                <c:pt idx="11">
                  <c:v>1555.4651583399511</c:v>
                </c:pt>
                <c:pt idx="12">
                  <c:v>2035.0862159562171</c:v>
                </c:pt>
                <c:pt idx="13">
                  <c:v>2514.8022758739171</c:v>
                </c:pt>
                <c:pt idx="14">
                  <c:v>4914.8085984105473</c:v>
                </c:pt>
                <c:pt idx="15">
                  <c:v>48525.239746990417</c:v>
                </c:pt>
                <c:pt idx="16">
                  <c:v>252240.38257173228</c:v>
                </c:pt>
                <c:pt idx="17">
                  <c:v>532063.22869955155</c:v>
                </c:pt>
                <c:pt idx="18">
                  <c:v>1195320.9068010075</c:v>
                </c:pt>
                <c:pt idx="19">
                  <c:v>4745075.9999999991</c:v>
                </c:pt>
                <c:pt idx="20">
                  <c:v>10926009.210526312</c:v>
                </c:pt>
                <c:pt idx="21">
                  <c:v>18427141.747572821</c:v>
                </c:pt>
                <c:pt idx="22">
                  <c:v>25689384.713375792</c:v>
                </c:pt>
                <c:pt idx="23">
                  <c:v>39541440.740740746</c:v>
                </c:pt>
                <c:pt idx="24">
                  <c:v>76401996.610169426</c:v>
                </c:pt>
                <c:pt idx="25">
                  <c:v>474496000</c:v>
                </c:pt>
              </c:numCache>
            </c:numRef>
          </c:yVal>
          <c:smooth val="1"/>
          <c:extLst>
            <c:ext xmlns:c16="http://schemas.microsoft.com/office/drawing/2014/chart" uri="{C3380CC4-5D6E-409C-BE32-E72D297353CC}">
              <c16:uniqueId val="{00000001-519B-D447-B384-8069F4D6D37C}"/>
            </c:ext>
          </c:extLst>
        </c:ser>
        <c:dLbls>
          <c:showLegendKey val="0"/>
          <c:showVal val="0"/>
          <c:showCatName val="0"/>
          <c:showSerName val="0"/>
          <c:showPercent val="0"/>
          <c:showBubbleSize val="0"/>
        </c:dLbls>
        <c:axId val="640492575"/>
        <c:axId val="1"/>
      </c:scatterChart>
      <c:valAx>
        <c:axId val="640492575"/>
        <c:scaling>
          <c:orientation val="minMax"/>
        </c:scaling>
        <c:delete val="0"/>
        <c:axPos val="b"/>
        <c:title>
          <c:tx>
            <c:rich>
              <a:bodyPr/>
              <a:lstStyle/>
              <a:p>
                <a:pPr>
                  <a:defRPr sz="1200" b="0" i="0" u="none" strike="noStrike" baseline="0">
                    <a:solidFill>
                      <a:srgbClr val="000000"/>
                    </a:solidFill>
                    <a:latin typeface="Verdana"/>
                    <a:ea typeface="Verdana"/>
                    <a:cs typeface="Verdana"/>
                  </a:defRPr>
                </a:pPr>
                <a:r>
                  <a:rPr lang="en-GB"/>
                  <a:t>Sr enrichment</a:t>
                </a:r>
              </a:p>
            </c:rich>
          </c:tx>
          <c:layout>
            <c:manualLayout>
              <c:xMode val="edge"/>
              <c:yMode val="edge"/>
              <c:x val="0.43551154723749985"/>
              <c:y val="0.92147915113382184"/>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Verdana"/>
                <a:ea typeface="Verdana"/>
                <a:cs typeface="Verdana"/>
              </a:defRPr>
            </a:pPr>
            <a:endParaRPr lang="en-FR"/>
          </a:p>
        </c:txPr>
        <c:crossAx val="1"/>
        <c:crosses val="autoZero"/>
        <c:crossBetween val="midCat"/>
      </c:valAx>
      <c:valAx>
        <c:axId val="1"/>
        <c:scaling>
          <c:orientation val="minMax"/>
          <c:min val="0"/>
        </c:scaling>
        <c:delete val="0"/>
        <c:axPos val="l"/>
        <c:title>
          <c:tx>
            <c:rich>
              <a:bodyPr/>
              <a:lstStyle/>
              <a:p>
                <a:pPr>
                  <a:defRPr sz="1200" b="0" i="0" u="none" strike="noStrike" baseline="0">
                    <a:solidFill>
                      <a:srgbClr val="000000"/>
                    </a:solidFill>
                    <a:latin typeface="Verdana"/>
                    <a:ea typeface="Verdana"/>
                    <a:cs typeface="Verdana"/>
                  </a:defRPr>
                </a:pPr>
                <a:r>
                  <a:rPr lang="en-GB"/>
                  <a:t>Ba/Th</a:t>
                </a:r>
              </a:p>
            </c:rich>
          </c:tx>
          <c:layout>
            <c:manualLayout>
              <c:xMode val="edge"/>
              <c:yMode val="edge"/>
              <c:x val="2.1775544388609715E-2"/>
              <c:y val="0.4526564346893127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Verdana"/>
                <a:ea typeface="Verdana"/>
                <a:cs typeface="Verdana"/>
              </a:defRPr>
            </a:pPr>
            <a:endParaRPr lang="en-FR"/>
          </a:p>
        </c:txPr>
        <c:crossAx val="640492575"/>
        <c:crosses val="autoZero"/>
        <c:crossBetween val="midCat"/>
      </c:valAx>
      <c:spPr>
        <a:solidFill>
          <a:srgbClr val="CDCDCD"/>
        </a:solidFill>
        <a:ln w="12700">
          <a:solidFill>
            <a:srgbClr val="808080"/>
          </a:solidFill>
          <a:prstDash val="solid"/>
        </a:ln>
      </c:spPr>
    </c:plotArea>
    <c:legend>
      <c:legendPos val="r"/>
      <c:layout>
        <c:manualLayout>
          <c:xMode val="edge"/>
          <c:yMode val="edge"/>
          <c:x val="0.87437331012015462"/>
          <c:y val="0.45265643468931277"/>
          <c:w val="0.11557802134029727"/>
          <c:h val="9.0069465912603841E-2"/>
        </c:manualLayout>
      </c:layout>
      <c:overlay val="0"/>
      <c:spPr>
        <a:solidFill>
          <a:srgbClr val="FFFFFF"/>
        </a:solidFill>
        <a:ln w="25400">
          <a:noFill/>
        </a:ln>
      </c:spPr>
      <c:txPr>
        <a:bodyPr/>
        <a:lstStyle/>
        <a:p>
          <a:pPr>
            <a:defRPr sz="1100" b="0" i="0" u="none" strike="noStrike" baseline="0">
              <a:solidFill>
                <a:srgbClr val="000000"/>
              </a:solidFill>
              <a:latin typeface="Verdana"/>
              <a:ea typeface="Verdana"/>
              <a:cs typeface="Verdana"/>
            </a:defRPr>
          </a:pPr>
          <a:endParaRPr lang="en-FR"/>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Verdana"/>
          <a:ea typeface="Verdana"/>
          <a:cs typeface="Verdana"/>
        </a:defRPr>
      </a:pPr>
      <a:endParaRPr lang="en-FR"/>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Verdana"/>
                <a:ea typeface="Verdana"/>
                <a:cs typeface="Verdana"/>
              </a:defRPr>
            </a:pPr>
            <a:r>
              <a:rPr lang="en-GB" b="1"/>
              <a:t>Baryte addition to mantle</a:t>
            </a:r>
            <a:r>
              <a:rPr lang="en-GB" b="1" baseline="0"/>
              <a:t> source</a:t>
            </a:r>
          </a:p>
          <a:p>
            <a:pPr>
              <a:defRPr sz="1200" b="0" i="0" u="none" strike="noStrike" baseline="0">
                <a:solidFill>
                  <a:srgbClr val="000000"/>
                </a:solidFill>
                <a:latin typeface="Verdana"/>
                <a:ea typeface="Verdana"/>
                <a:cs typeface="Verdana"/>
              </a:defRPr>
            </a:pPr>
            <a:r>
              <a:rPr lang="en-GB" b="1" baseline="0"/>
              <a:t>about 0.005%</a:t>
            </a:r>
            <a:endParaRPr lang="en-GB" b="1"/>
          </a:p>
        </c:rich>
      </c:tx>
      <c:layout>
        <c:manualLayout>
          <c:xMode val="edge"/>
          <c:yMode val="edge"/>
          <c:x val="0.33333386090557776"/>
          <c:y val="3.0023094688221709E-2"/>
        </c:manualLayout>
      </c:layout>
      <c:overlay val="0"/>
      <c:spPr>
        <a:noFill/>
        <a:ln w="25400">
          <a:noFill/>
        </a:ln>
      </c:spPr>
    </c:title>
    <c:autoTitleDeleted val="0"/>
    <c:plotArea>
      <c:layout>
        <c:manualLayout>
          <c:layoutTarget val="inner"/>
          <c:xMode val="edge"/>
          <c:yMode val="edge"/>
          <c:x val="0.17743611523287395"/>
          <c:y val="0.1478675438016212"/>
          <c:w val="0.68174315873501412"/>
          <c:h val="0.70900772793344036"/>
        </c:manualLayout>
      </c:layout>
      <c:scatterChart>
        <c:scatterStyle val="lineMarker"/>
        <c:varyColors val="0"/>
        <c:ser>
          <c:idx val="1"/>
          <c:order val="1"/>
          <c:tx>
            <c:v>Fani Maoré</c:v>
          </c:tx>
          <c:spPr>
            <a:ln w="19050">
              <a:noFill/>
            </a:ln>
          </c:spPr>
          <c:marker>
            <c:symbol val="circle"/>
            <c:size val="10"/>
            <c:spPr>
              <a:solidFill>
                <a:srgbClr val="DD2D32"/>
              </a:solidFill>
              <a:ln>
                <a:solidFill>
                  <a:srgbClr val="900000"/>
                </a:solidFill>
                <a:prstDash val="solid"/>
              </a:ln>
            </c:spPr>
          </c:marker>
          <c:xVal>
            <c:numRef>
              <c:f>'Sup Table 4'!$E$22</c:f>
              <c:numCache>
                <c:formatCode>0.00</c:formatCode>
                <c:ptCount val="1"/>
                <c:pt idx="0">
                  <c:v>1.3386281588447653</c:v>
                </c:pt>
              </c:numCache>
            </c:numRef>
          </c:xVal>
          <c:yVal>
            <c:numRef>
              <c:f>'Sup Table 4'!$E$19</c:f>
              <c:numCache>
                <c:formatCode>0.00000</c:formatCode>
                <c:ptCount val="1"/>
                <c:pt idx="0">
                  <c:v>0.70335000000000003</c:v>
                </c:pt>
              </c:numCache>
            </c:numRef>
          </c:yVal>
          <c:smooth val="0"/>
          <c:extLst>
            <c:ext xmlns:c16="http://schemas.microsoft.com/office/drawing/2014/chart" uri="{C3380CC4-5D6E-409C-BE32-E72D297353CC}">
              <c16:uniqueId val="{00000000-FCF3-394A-AC29-A2DA78DA8F87}"/>
            </c:ext>
          </c:extLst>
        </c:ser>
        <c:dLbls>
          <c:showLegendKey val="0"/>
          <c:showVal val="0"/>
          <c:showCatName val="0"/>
          <c:showSerName val="0"/>
          <c:showPercent val="0"/>
          <c:showBubbleSize val="0"/>
        </c:dLbls>
        <c:axId val="640492575"/>
        <c:axId val="1"/>
      </c:scatterChart>
      <c:scatterChart>
        <c:scatterStyle val="smoothMarker"/>
        <c:varyColors val="0"/>
        <c:ser>
          <c:idx val="0"/>
          <c:order val="0"/>
          <c:tx>
            <c:v>Mixing line</c:v>
          </c:tx>
          <c:marker>
            <c:symbol val="diamond"/>
            <c:size val="8"/>
            <c:spPr>
              <a:solidFill>
                <a:srgbClr val="63AAFE"/>
              </a:solidFill>
              <a:ln>
                <a:solidFill>
                  <a:srgbClr val="333399"/>
                </a:solidFill>
                <a:prstDash val="solid"/>
              </a:ln>
            </c:spPr>
          </c:marker>
          <c:xVal>
            <c:numRef>
              <c:f>'Sup Table 4'!$J$22:$AI$22</c:f>
              <c:numCache>
                <c:formatCode>0.00</c:formatCode>
                <c:ptCount val="26"/>
                <c:pt idx="0">
                  <c:v>1</c:v>
                </c:pt>
                <c:pt idx="1">
                  <c:v>1.0643199638989171</c:v>
                </c:pt>
                <c:pt idx="2">
                  <c:v>1.1286399277978338</c:v>
                </c:pt>
                <c:pt idx="3">
                  <c:v>1.192959891696751</c:v>
                </c:pt>
                <c:pt idx="4">
                  <c:v>1.2572798555956677</c:v>
                </c:pt>
                <c:pt idx="5">
                  <c:v>1.321599819494585</c:v>
                </c:pt>
                <c:pt idx="6">
                  <c:v>1.3859197833935017</c:v>
                </c:pt>
                <c:pt idx="7">
                  <c:v>1.4502397472924187</c:v>
                </c:pt>
                <c:pt idx="8">
                  <c:v>1.5145597111913358</c:v>
                </c:pt>
                <c:pt idx="9">
                  <c:v>1.6431996389891699</c:v>
                </c:pt>
                <c:pt idx="10">
                  <c:v>2.2863992779783393</c:v>
                </c:pt>
                <c:pt idx="11">
                  <c:v>2.929598916967509</c:v>
                </c:pt>
                <c:pt idx="12">
                  <c:v>3.5727985559566791</c:v>
                </c:pt>
                <c:pt idx="13">
                  <c:v>4.2159981949458487</c:v>
                </c:pt>
                <c:pt idx="14">
                  <c:v>7.4319963898916974</c:v>
                </c:pt>
                <c:pt idx="15">
                  <c:v>65.319963898916967</c:v>
                </c:pt>
                <c:pt idx="16">
                  <c:v>322.59981949458489</c:v>
                </c:pt>
                <c:pt idx="17">
                  <c:v>644.19963898916978</c:v>
                </c:pt>
                <c:pt idx="18">
                  <c:v>1287.3992779783396</c:v>
                </c:pt>
                <c:pt idx="19">
                  <c:v>3216.9981949458488</c:v>
                </c:pt>
                <c:pt idx="20">
                  <c:v>4503.3974729241872</c:v>
                </c:pt>
                <c:pt idx="21">
                  <c:v>5146.5971119133583</c:v>
                </c:pt>
                <c:pt idx="22">
                  <c:v>5468.1969314079424</c:v>
                </c:pt>
                <c:pt idx="23">
                  <c:v>5789.7967509025275</c:v>
                </c:pt>
                <c:pt idx="24">
                  <c:v>6111.3965703971116</c:v>
                </c:pt>
                <c:pt idx="25">
                  <c:v>6432.9963898916967</c:v>
                </c:pt>
              </c:numCache>
            </c:numRef>
          </c:xVal>
          <c:yVal>
            <c:numRef>
              <c:f>'Sup Table 4'!$J$19:$AI$19</c:f>
              <c:numCache>
                <c:formatCode>0.00000</c:formatCode>
                <c:ptCount val="26"/>
                <c:pt idx="0" formatCode="General">
                  <c:v>0.70279999999999998</c:v>
                </c:pt>
                <c:pt idx="1">
                  <c:v>0.70293115982636389</c:v>
                </c:pt>
                <c:pt idx="2">
                  <c:v>0.70304737034057085</c:v>
                </c:pt>
                <c:pt idx="3">
                  <c:v>0.70315104957668462</c:v>
                </c:pt>
                <c:pt idx="4">
                  <c:v>0.7032441207613066</c:v>
                </c:pt>
                <c:pt idx="5">
                  <c:v>0.7033281327206673</c:v>
                </c:pt>
                <c:pt idx="6">
                  <c:v>0.70340434675945884</c:v>
                </c:pt>
                <c:pt idx="7">
                  <c:v>0.70347380042055041</c:v>
                </c:pt>
                <c:pt idx="8">
                  <c:v>0.70353735499830949</c:v>
                </c:pt>
                <c:pt idx="9">
                  <c:v>0.70364953780629191</c:v>
                </c:pt>
                <c:pt idx="10">
                  <c:v>0.70402109924548339</c:v>
                </c:pt>
                <c:pt idx="11">
                  <c:v>0.70422950648485172</c:v>
                </c:pt>
                <c:pt idx="12">
                  <c:v>0.704362875930163</c:v>
                </c:pt>
                <c:pt idx="13">
                  <c:v>0.7044555512503301</c:v>
                </c:pt>
                <c:pt idx="14">
                  <c:v>0.70467831121460867</c:v>
                </c:pt>
                <c:pt idx="15">
                  <c:v>0.70493711112695467</c:v>
                </c:pt>
                <c:pt idx="16">
                  <c:v>0.7049636097298404</c:v>
                </c:pt>
                <c:pt idx="17">
                  <c:v>0.70496696833111694</c:v>
                </c:pt>
                <c:pt idx="18">
                  <c:v>0.70496865154499477</c:v>
                </c:pt>
                <c:pt idx="19">
                  <c:v>0.70496966272906159</c:v>
                </c:pt>
                <c:pt idx="20">
                  <c:v>0.70496985544247337</c:v>
                </c:pt>
                <c:pt idx="21">
                  <c:v>0.70496991567243539</c:v>
                </c:pt>
                <c:pt idx="22">
                  <c:v>0.70496994047397987</c:v>
                </c:pt>
                <c:pt idx="23">
                  <c:v>0.70496996252027333</c:v>
                </c:pt>
                <c:pt idx="24">
                  <c:v>0.70496998224628382</c:v>
                </c:pt>
                <c:pt idx="25">
                  <c:v>0.70496999999999999</c:v>
                </c:pt>
              </c:numCache>
            </c:numRef>
          </c:yVal>
          <c:smooth val="1"/>
          <c:extLst>
            <c:ext xmlns:c16="http://schemas.microsoft.com/office/drawing/2014/chart" uri="{C3380CC4-5D6E-409C-BE32-E72D297353CC}">
              <c16:uniqueId val="{00000001-FCF3-394A-AC29-A2DA78DA8F87}"/>
            </c:ext>
          </c:extLst>
        </c:ser>
        <c:dLbls>
          <c:showLegendKey val="0"/>
          <c:showVal val="0"/>
          <c:showCatName val="0"/>
          <c:showSerName val="0"/>
          <c:showPercent val="0"/>
          <c:showBubbleSize val="0"/>
        </c:dLbls>
        <c:axId val="640492575"/>
        <c:axId val="1"/>
      </c:scatterChart>
      <c:valAx>
        <c:axId val="640492575"/>
        <c:scaling>
          <c:orientation val="minMax"/>
        </c:scaling>
        <c:delete val="0"/>
        <c:axPos val="b"/>
        <c:title>
          <c:tx>
            <c:rich>
              <a:bodyPr/>
              <a:lstStyle/>
              <a:p>
                <a:pPr>
                  <a:defRPr sz="1200" b="0" i="0" u="none" strike="noStrike" baseline="0">
                    <a:solidFill>
                      <a:srgbClr val="000000"/>
                    </a:solidFill>
                    <a:latin typeface="Verdana"/>
                    <a:ea typeface="Verdana"/>
                    <a:cs typeface="Verdana"/>
                  </a:defRPr>
                </a:pPr>
                <a:r>
                  <a:rPr lang="en-GB"/>
                  <a:t>Sr enrichment</a:t>
                </a:r>
              </a:p>
            </c:rich>
          </c:tx>
          <c:layout>
            <c:manualLayout>
              <c:xMode val="edge"/>
              <c:yMode val="edge"/>
              <c:x val="0.43551154723749985"/>
              <c:y val="0.92147915113382184"/>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Verdana"/>
                <a:ea typeface="Verdana"/>
                <a:cs typeface="Verdana"/>
              </a:defRPr>
            </a:pPr>
            <a:endParaRPr lang="en-FR"/>
          </a:p>
        </c:txPr>
        <c:crossAx val="1"/>
        <c:crosses val="autoZero"/>
        <c:crossBetween val="midCat"/>
      </c:valAx>
      <c:valAx>
        <c:axId val="1"/>
        <c:scaling>
          <c:orientation val="minMax"/>
        </c:scaling>
        <c:delete val="0"/>
        <c:axPos val="l"/>
        <c:title>
          <c:tx>
            <c:rich>
              <a:bodyPr/>
              <a:lstStyle/>
              <a:p>
                <a:pPr>
                  <a:defRPr sz="1200" b="0" i="0" u="none" strike="noStrike" baseline="0">
                    <a:solidFill>
                      <a:srgbClr val="000000"/>
                    </a:solidFill>
                    <a:latin typeface="Verdana"/>
                    <a:ea typeface="Verdana"/>
                    <a:cs typeface="Verdana"/>
                  </a:defRPr>
                </a:pPr>
                <a:r>
                  <a:rPr lang="en-GB"/>
                  <a:t>87Sr/86Sr</a:t>
                </a:r>
              </a:p>
            </c:rich>
          </c:tx>
          <c:layout>
            <c:manualLayout>
              <c:xMode val="edge"/>
              <c:yMode val="edge"/>
              <c:x val="1.7368162576205119E-3"/>
              <c:y val="0.44563583224416248"/>
            </c:manualLayout>
          </c:layout>
          <c:overlay val="0"/>
          <c:spPr>
            <a:noFill/>
            <a:ln w="25400">
              <a:noFill/>
            </a:ln>
          </c:spPr>
        </c:title>
        <c:numFmt formatCode="0.0000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Verdana"/>
                <a:ea typeface="Verdana"/>
                <a:cs typeface="Verdana"/>
              </a:defRPr>
            </a:pPr>
            <a:endParaRPr lang="en-FR"/>
          </a:p>
        </c:txPr>
        <c:crossAx val="640492575"/>
        <c:crosses val="autoZero"/>
        <c:crossBetween val="midCat"/>
      </c:valAx>
      <c:spPr>
        <a:solidFill>
          <a:srgbClr val="CDCDCD"/>
        </a:solidFill>
        <a:ln w="12700">
          <a:solidFill>
            <a:srgbClr val="808080"/>
          </a:solidFill>
          <a:prstDash val="solid"/>
        </a:ln>
      </c:spPr>
    </c:plotArea>
    <c:legend>
      <c:legendPos val="r"/>
      <c:layout>
        <c:manualLayout>
          <c:xMode val="edge"/>
          <c:yMode val="edge"/>
          <c:x val="0.87437331012015462"/>
          <c:y val="0.45265643468931277"/>
          <c:w val="0.11557802134029727"/>
          <c:h val="9.0069465912603841E-2"/>
        </c:manualLayout>
      </c:layout>
      <c:overlay val="0"/>
      <c:spPr>
        <a:solidFill>
          <a:srgbClr val="FFFFFF"/>
        </a:solidFill>
        <a:ln w="25400">
          <a:noFill/>
        </a:ln>
      </c:spPr>
      <c:txPr>
        <a:bodyPr/>
        <a:lstStyle/>
        <a:p>
          <a:pPr>
            <a:defRPr sz="1100" b="0" i="0" u="none" strike="noStrike" baseline="0">
              <a:solidFill>
                <a:srgbClr val="000000"/>
              </a:solidFill>
              <a:latin typeface="Verdana"/>
              <a:ea typeface="Verdana"/>
              <a:cs typeface="Verdana"/>
            </a:defRPr>
          </a:pPr>
          <a:endParaRPr lang="en-FR"/>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Verdana"/>
          <a:ea typeface="Verdana"/>
          <a:cs typeface="Verdana"/>
        </a:defRPr>
      </a:pPr>
      <a:endParaRPr lang="en-FR"/>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Verdana"/>
                <a:ea typeface="Verdana"/>
                <a:cs typeface="Verdana"/>
              </a:defRPr>
            </a:pPr>
            <a:r>
              <a:rPr lang="en-GB"/>
              <a:t>Basanite</a:t>
            </a:r>
            <a:r>
              <a:rPr lang="en-GB" baseline="0"/>
              <a:t> contamination by baryte</a:t>
            </a:r>
          </a:p>
          <a:p>
            <a:pPr>
              <a:defRPr sz="1200" b="0" i="0" u="none" strike="noStrike" baseline="0">
                <a:solidFill>
                  <a:srgbClr val="000000"/>
                </a:solidFill>
                <a:latin typeface="Verdana"/>
                <a:ea typeface="Verdana"/>
                <a:cs typeface="Verdana"/>
              </a:defRPr>
            </a:pPr>
            <a:r>
              <a:rPr lang="en-GB" baseline="0"/>
              <a:t>about 0.5%</a:t>
            </a:r>
            <a:endParaRPr lang="en-GB"/>
          </a:p>
        </c:rich>
      </c:tx>
      <c:layout>
        <c:manualLayout>
          <c:xMode val="edge"/>
          <c:yMode val="edge"/>
          <c:x val="0.33333386090557776"/>
          <c:y val="3.0023094688221709E-2"/>
        </c:manualLayout>
      </c:layout>
      <c:overlay val="0"/>
      <c:spPr>
        <a:noFill/>
        <a:ln w="25400">
          <a:noFill/>
        </a:ln>
      </c:spPr>
    </c:title>
    <c:autoTitleDeleted val="0"/>
    <c:plotArea>
      <c:layout>
        <c:manualLayout>
          <c:layoutTarget val="inner"/>
          <c:xMode val="edge"/>
          <c:yMode val="edge"/>
          <c:x val="0.18411567204164994"/>
          <c:y val="0.1478675438016212"/>
          <c:w val="0.68174315873501412"/>
          <c:h val="0.70900772793344036"/>
        </c:manualLayout>
      </c:layout>
      <c:scatterChart>
        <c:scatterStyle val="lineMarker"/>
        <c:varyColors val="0"/>
        <c:ser>
          <c:idx val="1"/>
          <c:order val="1"/>
          <c:tx>
            <c:v>Fani Maoré</c:v>
          </c:tx>
          <c:spPr>
            <a:ln w="19050">
              <a:noFill/>
            </a:ln>
          </c:spPr>
          <c:marker>
            <c:symbol val="circle"/>
            <c:size val="10"/>
            <c:spPr>
              <a:solidFill>
                <a:srgbClr val="DD2D32"/>
              </a:solidFill>
              <a:ln>
                <a:solidFill>
                  <a:srgbClr val="900000"/>
                </a:solidFill>
                <a:prstDash val="solid"/>
              </a:ln>
            </c:spPr>
          </c:marker>
          <c:xVal>
            <c:numRef>
              <c:f>'Sup Table 4'!$E$10</c:f>
              <c:numCache>
                <c:formatCode>0.00</c:formatCode>
                <c:ptCount val="1"/>
                <c:pt idx="0">
                  <c:v>1.3383431502945089</c:v>
                </c:pt>
              </c:numCache>
            </c:numRef>
          </c:xVal>
          <c:yVal>
            <c:numRef>
              <c:f>'Sup Table 4'!$E$7</c:f>
              <c:numCache>
                <c:formatCode>0.00000</c:formatCode>
                <c:ptCount val="1"/>
                <c:pt idx="0">
                  <c:v>0.70335000000000003</c:v>
                </c:pt>
              </c:numCache>
            </c:numRef>
          </c:yVal>
          <c:smooth val="0"/>
          <c:extLst>
            <c:ext xmlns:c16="http://schemas.microsoft.com/office/drawing/2014/chart" uri="{C3380CC4-5D6E-409C-BE32-E72D297353CC}">
              <c16:uniqueId val="{00000000-11A7-7E4C-9614-80E27A7572F7}"/>
            </c:ext>
          </c:extLst>
        </c:ser>
        <c:dLbls>
          <c:showLegendKey val="0"/>
          <c:showVal val="0"/>
          <c:showCatName val="0"/>
          <c:showSerName val="0"/>
          <c:showPercent val="0"/>
          <c:showBubbleSize val="0"/>
        </c:dLbls>
        <c:axId val="640492575"/>
        <c:axId val="1"/>
      </c:scatterChart>
      <c:scatterChart>
        <c:scatterStyle val="smoothMarker"/>
        <c:varyColors val="0"/>
        <c:ser>
          <c:idx val="0"/>
          <c:order val="0"/>
          <c:tx>
            <c:v>mixing line</c:v>
          </c:tx>
          <c:marker>
            <c:symbol val="diamond"/>
            <c:size val="8"/>
            <c:spPr>
              <a:solidFill>
                <a:srgbClr val="63AAFE"/>
              </a:solidFill>
              <a:ln>
                <a:solidFill>
                  <a:srgbClr val="333399"/>
                </a:solidFill>
                <a:prstDash val="solid"/>
              </a:ln>
            </c:spPr>
          </c:marker>
          <c:xVal>
            <c:numRef>
              <c:f>'Sup Table 4'!$J$10:$AI$10</c:f>
              <c:numCache>
                <c:formatCode>0.00</c:formatCode>
                <c:ptCount val="26"/>
                <c:pt idx="0">
                  <c:v>1</c:v>
                </c:pt>
                <c:pt idx="1">
                  <c:v>1.0633299638989169</c:v>
                </c:pt>
                <c:pt idx="2">
                  <c:v>1.126659927797834</c:v>
                </c:pt>
                <c:pt idx="3">
                  <c:v>1.1899898916967508</c:v>
                </c:pt>
                <c:pt idx="4">
                  <c:v>1.2533198555956679</c:v>
                </c:pt>
                <c:pt idx="5">
                  <c:v>1.3166498194945848</c:v>
                </c:pt>
                <c:pt idx="6">
                  <c:v>1.3799797833935017</c:v>
                </c:pt>
                <c:pt idx="7">
                  <c:v>1.4433097472924188</c:v>
                </c:pt>
                <c:pt idx="8">
                  <c:v>1.5066397111913357</c:v>
                </c:pt>
                <c:pt idx="9">
                  <c:v>1.6332996389891696</c:v>
                </c:pt>
                <c:pt idx="10">
                  <c:v>2.2665992779783393</c:v>
                </c:pt>
                <c:pt idx="11">
                  <c:v>4.1664981949458486</c:v>
                </c:pt>
                <c:pt idx="12">
                  <c:v>7.3329963898916972</c:v>
                </c:pt>
                <c:pt idx="13">
                  <c:v>10.499494584837544</c:v>
                </c:pt>
                <c:pt idx="14">
                  <c:v>19.998989169675088</c:v>
                </c:pt>
                <c:pt idx="15">
                  <c:v>32.664981949458486</c:v>
                </c:pt>
                <c:pt idx="16">
                  <c:v>38.997978339350176</c:v>
                </c:pt>
                <c:pt idx="17">
                  <c:v>45.330974729241873</c:v>
                </c:pt>
                <c:pt idx="18">
                  <c:v>48.497472924187726</c:v>
                </c:pt>
                <c:pt idx="19">
                  <c:v>51.663971119133578</c:v>
                </c:pt>
                <c:pt idx="20">
                  <c:v>54.830469314079423</c:v>
                </c:pt>
                <c:pt idx="21">
                  <c:v>57.996967509025275</c:v>
                </c:pt>
                <c:pt idx="22">
                  <c:v>59.580216606498198</c:v>
                </c:pt>
                <c:pt idx="23">
                  <c:v>61.163465703971113</c:v>
                </c:pt>
                <c:pt idx="24">
                  <c:v>62.746714801444043</c:v>
                </c:pt>
                <c:pt idx="25">
                  <c:v>64.329963898916972</c:v>
                </c:pt>
              </c:numCache>
            </c:numRef>
          </c:xVal>
          <c:yVal>
            <c:numRef>
              <c:f>'Sup Table 4'!$J$7:$AI$7</c:f>
              <c:numCache>
                <c:formatCode>General</c:formatCode>
                <c:ptCount val="26"/>
                <c:pt idx="0">
                  <c:v>0.70150000000000001</c:v>
                </c:pt>
                <c:pt idx="1">
                  <c:v>0.70196341920212502</c:v>
                </c:pt>
                <c:pt idx="2">
                  <c:v>0.70237474048079229</c:v>
                </c:pt>
                <c:pt idx="3">
                  <c:v>0.70274228161996355</c:v>
                </c:pt>
                <c:pt idx="4">
                  <c:v>0.70307267922076133</c:v>
                </c:pt>
                <c:pt idx="5">
                  <c:v>0.70337129302024615</c:v>
                </c:pt>
                <c:pt idx="6">
                  <c:v>0.70364249888032693</c:v>
                </c:pt>
                <c:pt idx="7">
                  <c:v>0.70388990464155798</c:v>
                </c:pt>
                <c:pt idx="8">
                  <c:v>0.70411651153785704</c:v>
                </c:pt>
                <c:pt idx="9">
                  <c:v>0.704517006259615</c:v>
                </c:pt>
                <c:pt idx="10">
                  <c:v>0.70584807800614169</c:v>
                </c:pt>
                <c:pt idx="11">
                  <c:v>0.70741344938134676</c:v>
                </c:pt>
                <c:pt idx="12">
                  <c:v>0.70821986589472441</c:v>
                </c:pt>
                <c:pt idx="13">
                  <c:v>0.70853987491232162</c:v>
                </c:pt>
                <c:pt idx="14">
                  <c:v>0.70889188644913459</c:v>
                </c:pt>
                <c:pt idx="15">
                  <c:v>0.70904274905506071</c:v>
                </c:pt>
                <c:pt idx="16">
                  <c:v>0.70908143182466177</c:v>
                </c:pt>
                <c:pt idx="17">
                  <c:v>0.70910930618603008</c:v>
                </c:pt>
                <c:pt idx="18">
                  <c:v>0.7091205134064823</c:v>
                </c:pt>
                <c:pt idx="19">
                  <c:v>0.7091303468400354</c:v>
                </c:pt>
                <c:pt idx="20">
                  <c:v>0.70913904449817089</c:v>
                </c:pt>
                <c:pt idx="21">
                  <c:v>0.70914679241289846</c:v>
                </c:pt>
                <c:pt idx="22">
                  <c:v>0.70915035753757338</c:v>
                </c:pt>
                <c:pt idx="23">
                  <c:v>0.7091537380919215</c:v>
                </c:pt>
                <c:pt idx="24">
                  <c:v>0.70915694804739016</c:v>
                </c:pt>
                <c:pt idx="25">
                  <c:v>0.70916000000000001</c:v>
                </c:pt>
              </c:numCache>
            </c:numRef>
          </c:yVal>
          <c:smooth val="1"/>
          <c:extLst>
            <c:ext xmlns:c16="http://schemas.microsoft.com/office/drawing/2014/chart" uri="{C3380CC4-5D6E-409C-BE32-E72D297353CC}">
              <c16:uniqueId val="{00000001-11A7-7E4C-9614-80E27A7572F7}"/>
            </c:ext>
          </c:extLst>
        </c:ser>
        <c:dLbls>
          <c:showLegendKey val="0"/>
          <c:showVal val="0"/>
          <c:showCatName val="0"/>
          <c:showSerName val="0"/>
          <c:showPercent val="0"/>
          <c:showBubbleSize val="0"/>
        </c:dLbls>
        <c:axId val="640492575"/>
        <c:axId val="1"/>
      </c:scatterChart>
      <c:valAx>
        <c:axId val="640492575"/>
        <c:scaling>
          <c:orientation val="minMax"/>
        </c:scaling>
        <c:delete val="0"/>
        <c:axPos val="b"/>
        <c:title>
          <c:tx>
            <c:rich>
              <a:bodyPr/>
              <a:lstStyle/>
              <a:p>
                <a:pPr>
                  <a:defRPr sz="1200" b="0" i="0" u="none" strike="noStrike" baseline="0">
                    <a:solidFill>
                      <a:srgbClr val="000000"/>
                    </a:solidFill>
                    <a:latin typeface="Verdana"/>
                    <a:ea typeface="Verdana"/>
                    <a:cs typeface="Verdana"/>
                  </a:defRPr>
                </a:pPr>
                <a:r>
                  <a:rPr lang="en-GB"/>
                  <a:t>Sr enrichment</a:t>
                </a:r>
              </a:p>
            </c:rich>
          </c:tx>
          <c:layout>
            <c:manualLayout>
              <c:xMode val="edge"/>
              <c:yMode val="edge"/>
              <c:x val="0.43551154723749985"/>
              <c:y val="0.92147915113382184"/>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Verdana"/>
                <a:ea typeface="Verdana"/>
                <a:cs typeface="Verdana"/>
              </a:defRPr>
            </a:pPr>
            <a:endParaRPr lang="en-FR"/>
          </a:p>
        </c:txPr>
        <c:crossAx val="1"/>
        <c:crosses val="autoZero"/>
        <c:crossBetween val="midCat"/>
      </c:valAx>
      <c:valAx>
        <c:axId val="1"/>
        <c:scaling>
          <c:orientation val="minMax"/>
        </c:scaling>
        <c:delete val="0"/>
        <c:axPos val="l"/>
        <c:title>
          <c:tx>
            <c:rich>
              <a:bodyPr/>
              <a:lstStyle/>
              <a:p>
                <a:pPr>
                  <a:defRPr sz="1200" b="0" i="0" u="none" strike="noStrike" baseline="0">
                    <a:solidFill>
                      <a:srgbClr val="000000"/>
                    </a:solidFill>
                    <a:latin typeface="Verdana"/>
                    <a:ea typeface="Verdana"/>
                    <a:cs typeface="Verdana"/>
                  </a:defRPr>
                </a:pPr>
                <a:r>
                  <a:rPr lang="en-GB"/>
                  <a:t>87Sr/86Sr</a:t>
                </a:r>
              </a:p>
            </c:rich>
          </c:tx>
          <c:layout>
            <c:manualLayout>
              <c:xMode val="edge"/>
              <c:yMode val="edge"/>
              <c:x val="1.5095929875172494E-2"/>
              <c:y val="0.43627507434708263"/>
            </c:manualLayout>
          </c:layout>
          <c:overlay val="0"/>
          <c:spPr>
            <a:noFill/>
            <a:ln w="25400">
              <a:noFill/>
            </a:ln>
          </c:spPr>
        </c:title>
        <c:numFmt formatCode="0.0000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Verdana"/>
                <a:ea typeface="Verdana"/>
                <a:cs typeface="Verdana"/>
              </a:defRPr>
            </a:pPr>
            <a:endParaRPr lang="en-FR"/>
          </a:p>
        </c:txPr>
        <c:crossAx val="640492575"/>
        <c:crosses val="autoZero"/>
        <c:crossBetween val="midCat"/>
      </c:valAx>
      <c:spPr>
        <a:solidFill>
          <a:srgbClr val="CDCDCD"/>
        </a:solidFill>
        <a:ln w="12700">
          <a:solidFill>
            <a:srgbClr val="808080"/>
          </a:solidFill>
          <a:prstDash val="solid"/>
        </a:ln>
      </c:spPr>
    </c:plotArea>
    <c:legend>
      <c:legendPos val="r"/>
      <c:layout>
        <c:manualLayout>
          <c:xMode val="edge"/>
          <c:yMode val="edge"/>
          <c:x val="0.87437331012015462"/>
          <c:y val="0.45265643468931277"/>
          <c:w val="0.11557802134029727"/>
          <c:h val="9.0069465912603841E-2"/>
        </c:manualLayout>
      </c:layout>
      <c:overlay val="0"/>
      <c:spPr>
        <a:solidFill>
          <a:srgbClr val="FFFFFF"/>
        </a:solidFill>
        <a:ln w="25400">
          <a:noFill/>
        </a:ln>
      </c:spPr>
      <c:txPr>
        <a:bodyPr/>
        <a:lstStyle/>
        <a:p>
          <a:pPr>
            <a:defRPr sz="1100" b="0" i="0" u="none" strike="noStrike" baseline="0">
              <a:solidFill>
                <a:srgbClr val="000000"/>
              </a:solidFill>
              <a:latin typeface="Verdana"/>
              <a:ea typeface="Verdana"/>
              <a:cs typeface="Verdana"/>
            </a:defRPr>
          </a:pPr>
          <a:endParaRPr lang="en-FR"/>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Verdana"/>
          <a:ea typeface="Verdana"/>
          <a:cs typeface="Verdana"/>
        </a:defRPr>
      </a:pPr>
      <a:endParaRPr lang="en-FR"/>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Verdana"/>
                <a:ea typeface="Verdana"/>
                <a:cs typeface="Verdana"/>
              </a:defRPr>
            </a:pPr>
            <a:r>
              <a:rPr lang="en-GB"/>
              <a:t>Basanite contamination</a:t>
            </a:r>
            <a:r>
              <a:rPr lang="en-GB" baseline="0"/>
              <a:t> by baryte</a:t>
            </a:r>
          </a:p>
          <a:p>
            <a:pPr>
              <a:defRPr sz="1200" b="0" i="0" u="none" strike="noStrike" baseline="0">
                <a:solidFill>
                  <a:srgbClr val="000000"/>
                </a:solidFill>
                <a:latin typeface="Verdana"/>
                <a:ea typeface="Verdana"/>
                <a:cs typeface="Verdana"/>
              </a:defRPr>
            </a:pPr>
            <a:r>
              <a:rPr lang="en-GB" baseline="0"/>
              <a:t>about 0.5%</a:t>
            </a:r>
            <a:endParaRPr lang="en-GB"/>
          </a:p>
        </c:rich>
      </c:tx>
      <c:layout>
        <c:manualLayout>
          <c:xMode val="edge"/>
          <c:yMode val="edge"/>
          <c:x val="0.32832414784699343"/>
          <c:y val="3.4703535768321976E-2"/>
        </c:manualLayout>
      </c:layout>
      <c:overlay val="0"/>
      <c:spPr>
        <a:noFill/>
        <a:ln w="25400">
          <a:noFill/>
        </a:ln>
      </c:spPr>
    </c:title>
    <c:autoTitleDeleted val="0"/>
    <c:plotArea>
      <c:layout>
        <c:manualLayout>
          <c:layoutTarget val="inner"/>
          <c:xMode val="edge"/>
          <c:yMode val="edge"/>
          <c:x val="0.21250378847894788"/>
          <c:y val="0.14552735432735123"/>
          <c:w val="0.68174315873501412"/>
          <c:h val="0.70900772793344036"/>
        </c:manualLayout>
      </c:layout>
      <c:scatterChart>
        <c:scatterStyle val="lineMarker"/>
        <c:varyColors val="0"/>
        <c:ser>
          <c:idx val="1"/>
          <c:order val="1"/>
          <c:tx>
            <c:v>Fani Maoré</c:v>
          </c:tx>
          <c:spPr>
            <a:ln w="19050">
              <a:noFill/>
            </a:ln>
          </c:spPr>
          <c:marker>
            <c:symbol val="circle"/>
            <c:size val="10"/>
            <c:spPr>
              <a:solidFill>
                <a:srgbClr val="DD2D32"/>
              </a:solidFill>
              <a:ln>
                <a:solidFill>
                  <a:srgbClr val="900000"/>
                </a:solidFill>
                <a:prstDash val="solid"/>
              </a:ln>
            </c:spPr>
          </c:marker>
          <c:xVal>
            <c:numRef>
              <c:f>'Sup Table 4'!$E$10</c:f>
              <c:numCache>
                <c:formatCode>0.00</c:formatCode>
                <c:ptCount val="1"/>
                <c:pt idx="0">
                  <c:v>1.3383431502945089</c:v>
                </c:pt>
              </c:numCache>
            </c:numRef>
          </c:xVal>
          <c:yVal>
            <c:numRef>
              <c:f>'Sup Table 4'!$E$9</c:f>
              <c:numCache>
                <c:formatCode>0</c:formatCode>
                <c:ptCount val="1"/>
                <c:pt idx="0">
                  <c:v>348.90553512155742</c:v>
                </c:pt>
              </c:numCache>
            </c:numRef>
          </c:yVal>
          <c:smooth val="0"/>
          <c:extLst>
            <c:ext xmlns:c16="http://schemas.microsoft.com/office/drawing/2014/chart" uri="{C3380CC4-5D6E-409C-BE32-E72D297353CC}">
              <c16:uniqueId val="{00000000-1CF3-D44F-9F97-E2B43E7A2919}"/>
            </c:ext>
          </c:extLst>
        </c:ser>
        <c:dLbls>
          <c:showLegendKey val="0"/>
          <c:showVal val="0"/>
          <c:showCatName val="0"/>
          <c:showSerName val="0"/>
          <c:showPercent val="0"/>
          <c:showBubbleSize val="0"/>
        </c:dLbls>
        <c:axId val="640492575"/>
        <c:axId val="1"/>
      </c:scatterChart>
      <c:scatterChart>
        <c:scatterStyle val="smoothMarker"/>
        <c:varyColors val="0"/>
        <c:ser>
          <c:idx val="0"/>
          <c:order val="0"/>
          <c:tx>
            <c:v>mixing</c:v>
          </c:tx>
          <c:marker>
            <c:symbol val="diamond"/>
            <c:size val="8"/>
            <c:spPr>
              <a:solidFill>
                <a:srgbClr val="63AAFE"/>
              </a:solidFill>
              <a:ln>
                <a:solidFill>
                  <a:srgbClr val="333399"/>
                </a:solidFill>
                <a:prstDash val="solid"/>
              </a:ln>
            </c:spPr>
          </c:marker>
          <c:xVal>
            <c:numRef>
              <c:f>'Sup Table 4'!$J$10:$AI$10</c:f>
              <c:numCache>
                <c:formatCode>0.00</c:formatCode>
                <c:ptCount val="26"/>
                <c:pt idx="0">
                  <c:v>1</c:v>
                </c:pt>
                <c:pt idx="1">
                  <c:v>1.0633299638989169</c:v>
                </c:pt>
                <c:pt idx="2">
                  <c:v>1.126659927797834</c:v>
                </c:pt>
                <c:pt idx="3">
                  <c:v>1.1899898916967508</c:v>
                </c:pt>
                <c:pt idx="4">
                  <c:v>1.2533198555956679</c:v>
                </c:pt>
                <c:pt idx="5">
                  <c:v>1.3166498194945848</c:v>
                </c:pt>
                <c:pt idx="6">
                  <c:v>1.3799797833935017</c:v>
                </c:pt>
                <c:pt idx="7">
                  <c:v>1.4433097472924188</c:v>
                </c:pt>
                <c:pt idx="8">
                  <c:v>1.5066397111913357</c:v>
                </c:pt>
                <c:pt idx="9">
                  <c:v>1.6332996389891696</c:v>
                </c:pt>
                <c:pt idx="10">
                  <c:v>2.2665992779783393</c:v>
                </c:pt>
                <c:pt idx="11">
                  <c:v>4.1664981949458486</c:v>
                </c:pt>
                <c:pt idx="12">
                  <c:v>7.3329963898916972</c:v>
                </c:pt>
                <c:pt idx="13">
                  <c:v>10.499494584837544</c:v>
                </c:pt>
                <c:pt idx="14">
                  <c:v>19.998989169675088</c:v>
                </c:pt>
                <c:pt idx="15">
                  <c:v>32.664981949458486</c:v>
                </c:pt>
                <c:pt idx="16">
                  <c:v>38.997978339350176</c:v>
                </c:pt>
                <c:pt idx="17">
                  <c:v>45.330974729241873</c:v>
                </c:pt>
                <c:pt idx="18">
                  <c:v>48.497472924187726</c:v>
                </c:pt>
                <c:pt idx="19">
                  <c:v>51.663971119133578</c:v>
                </c:pt>
                <c:pt idx="20">
                  <c:v>54.830469314079423</c:v>
                </c:pt>
                <c:pt idx="21">
                  <c:v>57.996967509025275</c:v>
                </c:pt>
                <c:pt idx="22">
                  <c:v>59.580216606498198</c:v>
                </c:pt>
                <c:pt idx="23">
                  <c:v>61.163465703971113</c:v>
                </c:pt>
                <c:pt idx="24">
                  <c:v>62.746714801444043</c:v>
                </c:pt>
                <c:pt idx="25">
                  <c:v>64.329963898916972</c:v>
                </c:pt>
              </c:numCache>
            </c:numRef>
          </c:xVal>
          <c:yVal>
            <c:numRef>
              <c:f>'Sup Table 4'!$J$9:$AI$9</c:f>
              <c:numCache>
                <c:formatCode>0</c:formatCode>
                <c:ptCount val="26"/>
                <c:pt idx="0">
                  <c:v>117.17171717171716</c:v>
                </c:pt>
                <c:pt idx="1">
                  <c:v>165.14856622798899</c:v>
                </c:pt>
                <c:pt idx="2">
                  <c:v>213.22155154317693</c:v>
                </c:pt>
                <c:pt idx="3">
                  <c:v>261.39096236457988</c:v>
                </c:pt>
                <c:pt idx="4">
                  <c:v>309.65708910101449</c:v>
                </c:pt>
                <c:pt idx="5">
                  <c:v>358.0202233286517</c:v>
                </c:pt>
                <c:pt idx="6">
                  <c:v>406.48065779688767</c:v>
                </c:pt>
                <c:pt idx="7">
                  <c:v>455.03868643425136</c:v>
                </c:pt>
                <c:pt idx="8">
                  <c:v>503.69460435434644</c:v>
                </c:pt>
                <c:pt idx="9">
                  <c:v>601.30129445842829</c:v>
                </c:pt>
                <c:pt idx="10">
                  <c:v>1095.3100488351911</c:v>
                </c:pt>
                <c:pt idx="11">
                  <c:v>2639.7307829304473</c:v>
                </c:pt>
                <c:pt idx="12">
                  <c:v>5442.5427324047996</c:v>
                </c:pt>
                <c:pt idx="13">
                  <c:v>8575.0580797727889</c:v>
                </c:pt>
                <c:pt idx="14">
                  <c:v>20657.229845749822</c:v>
                </c:pt>
                <c:pt idx="15">
                  <c:v>48041.207958792045</c:v>
                </c:pt>
                <c:pt idx="16">
                  <c:v>71999.596020804922</c:v>
                </c:pt>
                <c:pt idx="17">
                  <c:v>111924.86619315308</c:v>
                </c:pt>
                <c:pt idx="18">
                  <c:v>143860.24437039281</c:v>
                </c:pt>
                <c:pt idx="19">
                  <c:v>191755.25040387729</c:v>
                </c:pt>
                <c:pt idx="20">
                  <c:v>271558.77107379609</c:v>
                </c:pt>
                <c:pt idx="21">
                  <c:v>431085.27601170662</c:v>
                </c:pt>
                <c:pt idx="22">
                  <c:v>590504.48935669404</c:v>
                </c:pt>
                <c:pt idx="23">
                  <c:v>909021.47393890424</c:v>
                </c:pt>
                <c:pt idx="24">
                  <c:v>1862008.6527819682</c:v>
                </c:pt>
                <c:pt idx="25">
                  <c:v>474496000</c:v>
                </c:pt>
              </c:numCache>
            </c:numRef>
          </c:yVal>
          <c:smooth val="1"/>
          <c:extLst>
            <c:ext xmlns:c16="http://schemas.microsoft.com/office/drawing/2014/chart" uri="{C3380CC4-5D6E-409C-BE32-E72D297353CC}">
              <c16:uniqueId val="{00000001-1CF3-D44F-9F97-E2B43E7A2919}"/>
            </c:ext>
          </c:extLst>
        </c:ser>
        <c:dLbls>
          <c:showLegendKey val="0"/>
          <c:showVal val="0"/>
          <c:showCatName val="0"/>
          <c:showSerName val="0"/>
          <c:showPercent val="0"/>
          <c:showBubbleSize val="0"/>
        </c:dLbls>
        <c:axId val="640492575"/>
        <c:axId val="1"/>
      </c:scatterChart>
      <c:valAx>
        <c:axId val="640492575"/>
        <c:scaling>
          <c:orientation val="minMax"/>
          <c:max val="4"/>
        </c:scaling>
        <c:delete val="0"/>
        <c:axPos val="b"/>
        <c:title>
          <c:tx>
            <c:rich>
              <a:bodyPr/>
              <a:lstStyle/>
              <a:p>
                <a:pPr>
                  <a:defRPr sz="1200" b="0" i="0" u="none" strike="noStrike" baseline="0">
                    <a:solidFill>
                      <a:srgbClr val="000000"/>
                    </a:solidFill>
                    <a:latin typeface="Verdana"/>
                    <a:ea typeface="Verdana"/>
                    <a:cs typeface="Verdana"/>
                  </a:defRPr>
                </a:pPr>
                <a:r>
                  <a:rPr lang="en-GB"/>
                  <a:t>Sr enrichment</a:t>
                </a:r>
              </a:p>
            </c:rich>
          </c:tx>
          <c:layout>
            <c:manualLayout>
              <c:xMode val="edge"/>
              <c:yMode val="edge"/>
              <c:x val="0.43551154723749985"/>
              <c:y val="0.92147915113382184"/>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Verdana"/>
                <a:ea typeface="Verdana"/>
                <a:cs typeface="Verdana"/>
              </a:defRPr>
            </a:pPr>
            <a:endParaRPr lang="en-FR"/>
          </a:p>
        </c:txPr>
        <c:crossAx val="1"/>
        <c:crosses val="autoZero"/>
        <c:crossBetween val="midCat"/>
      </c:valAx>
      <c:valAx>
        <c:axId val="1"/>
        <c:scaling>
          <c:orientation val="minMax"/>
          <c:max val="400"/>
          <c:min val="0"/>
        </c:scaling>
        <c:delete val="0"/>
        <c:axPos val="l"/>
        <c:title>
          <c:tx>
            <c:rich>
              <a:bodyPr/>
              <a:lstStyle/>
              <a:p>
                <a:pPr>
                  <a:defRPr sz="1200" b="0" i="0" u="none" strike="noStrike" baseline="0">
                    <a:solidFill>
                      <a:srgbClr val="000000"/>
                    </a:solidFill>
                    <a:latin typeface="Verdana"/>
                    <a:ea typeface="Verdana"/>
                    <a:cs typeface="Verdana"/>
                  </a:defRPr>
                </a:pPr>
                <a:r>
                  <a:rPr lang="en-GB"/>
                  <a:t>Ba/Th</a:t>
                </a:r>
              </a:p>
            </c:rich>
          </c:tx>
          <c:layout>
            <c:manualLayout>
              <c:xMode val="edge"/>
              <c:yMode val="edge"/>
              <c:x val="2.1775544388609715E-2"/>
              <c:y val="0.4526564346893127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Verdana"/>
                <a:ea typeface="Verdana"/>
                <a:cs typeface="Verdana"/>
              </a:defRPr>
            </a:pPr>
            <a:endParaRPr lang="en-FR"/>
          </a:p>
        </c:txPr>
        <c:crossAx val="640492575"/>
        <c:crosses val="autoZero"/>
        <c:crossBetween val="midCat"/>
      </c:valAx>
      <c:spPr>
        <a:solidFill>
          <a:srgbClr val="CDCDCD"/>
        </a:solidFill>
        <a:ln w="12700">
          <a:solidFill>
            <a:srgbClr val="808080"/>
          </a:solidFill>
          <a:prstDash val="solid"/>
        </a:ln>
      </c:spPr>
    </c:plotArea>
    <c:legend>
      <c:legendPos val="r"/>
      <c:layout>
        <c:manualLayout>
          <c:xMode val="edge"/>
          <c:yMode val="edge"/>
          <c:x val="0.87437331012015462"/>
          <c:y val="0.45265643468931277"/>
          <c:w val="0.11557802134029727"/>
          <c:h val="9.0069465912603841E-2"/>
        </c:manualLayout>
      </c:layout>
      <c:overlay val="0"/>
      <c:spPr>
        <a:solidFill>
          <a:srgbClr val="FFFFFF"/>
        </a:solidFill>
        <a:ln w="25400">
          <a:noFill/>
        </a:ln>
      </c:spPr>
      <c:txPr>
        <a:bodyPr/>
        <a:lstStyle/>
        <a:p>
          <a:pPr>
            <a:defRPr sz="1100" b="0" i="0" u="none" strike="noStrike" baseline="0">
              <a:solidFill>
                <a:srgbClr val="000000"/>
              </a:solidFill>
              <a:latin typeface="Verdana"/>
              <a:ea typeface="Verdana"/>
              <a:cs typeface="Verdana"/>
            </a:defRPr>
          </a:pPr>
          <a:endParaRPr lang="en-FR"/>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Verdana"/>
          <a:ea typeface="Verdana"/>
          <a:cs typeface="Verdana"/>
        </a:defRPr>
      </a:pPr>
      <a:endParaRPr lang="en-FR"/>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Verdana"/>
                <a:ea typeface="Verdana"/>
                <a:cs typeface="Verdana"/>
              </a:defRPr>
            </a:pPr>
            <a:r>
              <a:rPr lang="en-GB" b="1"/>
              <a:t>Baryte addition of mantle source</a:t>
            </a:r>
          </a:p>
          <a:p>
            <a:pPr>
              <a:defRPr sz="1200" b="0" i="0" u="none" strike="noStrike" baseline="0">
                <a:solidFill>
                  <a:srgbClr val="000000"/>
                </a:solidFill>
                <a:latin typeface="Verdana"/>
                <a:ea typeface="Verdana"/>
                <a:cs typeface="Verdana"/>
              </a:defRPr>
            </a:pPr>
            <a:r>
              <a:rPr lang="en-GB" b="1"/>
              <a:t>about 0.005%</a:t>
            </a:r>
          </a:p>
        </c:rich>
      </c:tx>
      <c:layout>
        <c:manualLayout>
          <c:xMode val="edge"/>
          <c:yMode val="edge"/>
          <c:x val="0.33333386090557776"/>
          <c:y val="3.0023094688221709E-2"/>
        </c:manualLayout>
      </c:layout>
      <c:overlay val="0"/>
      <c:spPr>
        <a:noFill/>
        <a:ln w="25400">
          <a:noFill/>
        </a:ln>
      </c:spPr>
    </c:title>
    <c:autoTitleDeleted val="0"/>
    <c:plotArea>
      <c:layout>
        <c:manualLayout>
          <c:layoutTarget val="inner"/>
          <c:xMode val="edge"/>
          <c:yMode val="edge"/>
          <c:x val="0.19580489645700791"/>
          <c:y val="0.13850678590454127"/>
          <c:w val="0.68174315873501412"/>
          <c:h val="0.70900772793344036"/>
        </c:manualLayout>
      </c:layout>
      <c:scatterChart>
        <c:scatterStyle val="lineMarker"/>
        <c:varyColors val="0"/>
        <c:ser>
          <c:idx val="1"/>
          <c:order val="1"/>
          <c:tx>
            <c:v>Fani Maoré</c:v>
          </c:tx>
          <c:spPr>
            <a:ln w="19050">
              <a:noFill/>
            </a:ln>
          </c:spPr>
          <c:marker>
            <c:symbol val="circle"/>
            <c:size val="10"/>
            <c:spPr>
              <a:solidFill>
                <a:srgbClr val="DD2D32"/>
              </a:solidFill>
              <a:ln>
                <a:solidFill>
                  <a:srgbClr val="900000"/>
                </a:solidFill>
                <a:prstDash val="solid"/>
              </a:ln>
            </c:spPr>
          </c:marker>
          <c:xVal>
            <c:numRef>
              <c:f>'Sup Table 4'!$E$22</c:f>
              <c:numCache>
                <c:formatCode>0.00</c:formatCode>
                <c:ptCount val="1"/>
                <c:pt idx="0">
                  <c:v>1.3386281588447653</c:v>
                </c:pt>
              </c:numCache>
            </c:numRef>
          </c:xVal>
          <c:yVal>
            <c:numRef>
              <c:f>'Sup Table 4'!$E$21</c:f>
              <c:numCache>
                <c:formatCode>0</c:formatCode>
                <c:ptCount val="1"/>
                <c:pt idx="0">
                  <c:v>346.94915254237287</c:v>
                </c:pt>
              </c:numCache>
            </c:numRef>
          </c:yVal>
          <c:smooth val="0"/>
          <c:extLst>
            <c:ext xmlns:c16="http://schemas.microsoft.com/office/drawing/2014/chart" uri="{C3380CC4-5D6E-409C-BE32-E72D297353CC}">
              <c16:uniqueId val="{00000000-4445-3247-BC2F-5DECCA86286C}"/>
            </c:ext>
          </c:extLst>
        </c:ser>
        <c:dLbls>
          <c:showLegendKey val="0"/>
          <c:showVal val="0"/>
          <c:showCatName val="0"/>
          <c:showSerName val="0"/>
          <c:showPercent val="0"/>
          <c:showBubbleSize val="0"/>
        </c:dLbls>
        <c:axId val="640492575"/>
        <c:axId val="1"/>
      </c:scatterChart>
      <c:scatterChart>
        <c:scatterStyle val="smoothMarker"/>
        <c:varyColors val="0"/>
        <c:ser>
          <c:idx val="0"/>
          <c:order val="0"/>
          <c:tx>
            <c:v>mixing line</c:v>
          </c:tx>
          <c:marker>
            <c:symbol val="diamond"/>
            <c:size val="8"/>
            <c:spPr>
              <a:solidFill>
                <a:srgbClr val="63AAFE"/>
              </a:solidFill>
              <a:ln>
                <a:solidFill>
                  <a:srgbClr val="333399"/>
                </a:solidFill>
                <a:prstDash val="solid"/>
              </a:ln>
            </c:spPr>
          </c:marker>
          <c:xVal>
            <c:numRef>
              <c:f>'Sup Table 4'!$J$22:$AI$22</c:f>
              <c:numCache>
                <c:formatCode>0.00</c:formatCode>
                <c:ptCount val="26"/>
                <c:pt idx="0">
                  <c:v>1</c:v>
                </c:pt>
                <c:pt idx="1">
                  <c:v>1.0643199638989171</c:v>
                </c:pt>
                <c:pt idx="2">
                  <c:v>1.1286399277978338</c:v>
                </c:pt>
                <c:pt idx="3">
                  <c:v>1.192959891696751</c:v>
                </c:pt>
                <c:pt idx="4">
                  <c:v>1.2572798555956677</c:v>
                </c:pt>
                <c:pt idx="5">
                  <c:v>1.321599819494585</c:v>
                </c:pt>
                <c:pt idx="6">
                  <c:v>1.3859197833935017</c:v>
                </c:pt>
                <c:pt idx="7">
                  <c:v>1.4502397472924187</c:v>
                </c:pt>
                <c:pt idx="8">
                  <c:v>1.5145597111913358</c:v>
                </c:pt>
                <c:pt idx="9">
                  <c:v>1.6431996389891699</c:v>
                </c:pt>
                <c:pt idx="10">
                  <c:v>2.2863992779783393</c:v>
                </c:pt>
                <c:pt idx="11">
                  <c:v>2.929598916967509</c:v>
                </c:pt>
                <c:pt idx="12">
                  <c:v>3.5727985559566791</c:v>
                </c:pt>
                <c:pt idx="13">
                  <c:v>4.2159981949458487</c:v>
                </c:pt>
                <c:pt idx="14">
                  <c:v>7.4319963898916974</c:v>
                </c:pt>
                <c:pt idx="15">
                  <c:v>65.319963898916967</c:v>
                </c:pt>
                <c:pt idx="16">
                  <c:v>322.59981949458489</c:v>
                </c:pt>
                <c:pt idx="17">
                  <c:v>644.19963898916978</c:v>
                </c:pt>
                <c:pt idx="18">
                  <c:v>1287.3992779783396</c:v>
                </c:pt>
                <c:pt idx="19">
                  <c:v>3216.9981949458488</c:v>
                </c:pt>
                <c:pt idx="20">
                  <c:v>4503.3974729241872</c:v>
                </c:pt>
                <c:pt idx="21">
                  <c:v>5146.5971119133583</c:v>
                </c:pt>
                <c:pt idx="22">
                  <c:v>5468.1969314079424</c:v>
                </c:pt>
                <c:pt idx="23">
                  <c:v>5789.7967509025275</c:v>
                </c:pt>
                <c:pt idx="24">
                  <c:v>6111.3965703971116</c:v>
                </c:pt>
                <c:pt idx="25">
                  <c:v>6432.9963898916967</c:v>
                </c:pt>
              </c:numCache>
            </c:numRef>
          </c:xVal>
          <c:yVal>
            <c:numRef>
              <c:f>'Sup Table 4'!$J$21:$AI$21</c:f>
              <c:numCache>
                <c:formatCode>0</c:formatCode>
                <c:ptCount val="26"/>
                <c:pt idx="0">
                  <c:v>117.17171717171716</c:v>
                </c:pt>
                <c:pt idx="1">
                  <c:v>165.10106867724551</c:v>
                </c:pt>
                <c:pt idx="2">
                  <c:v>213.03136910589342</c:v>
                </c:pt>
                <c:pt idx="3">
                  <c:v>260.96261848584192</c:v>
                </c:pt>
                <c:pt idx="4">
                  <c:v>308.89481684527306</c:v>
                </c:pt>
                <c:pt idx="5">
                  <c:v>356.82796421237015</c:v>
                </c:pt>
                <c:pt idx="6">
                  <c:v>404.7620606153173</c:v>
                </c:pt>
                <c:pt idx="7">
                  <c:v>452.69710608230019</c:v>
                </c:pt>
                <c:pt idx="8">
                  <c:v>500.63310064150534</c:v>
                </c:pt>
                <c:pt idx="9">
                  <c:v>596.50793714933388</c:v>
                </c:pt>
                <c:pt idx="10">
                  <c:v>1075.9390748067294</c:v>
                </c:pt>
                <c:pt idx="11">
                  <c:v>1555.4651583399511</c:v>
                </c:pt>
                <c:pt idx="12">
                  <c:v>2035.0862159562171</c:v>
                </c:pt>
                <c:pt idx="13">
                  <c:v>2514.8022758739171</c:v>
                </c:pt>
                <c:pt idx="14">
                  <c:v>4914.8085984105473</c:v>
                </c:pt>
                <c:pt idx="15">
                  <c:v>48525.239746990417</c:v>
                </c:pt>
                <c:pt idx="16">
                  <c:v>252240.38257173228</c:v>
                </c:pt>
                <c:pt idx="17">
                  <c:v>532063.22869955155</c:v>
                </c:pt>
                <c:pt idx="18">
                  <c:v>1195320.9068010075</c:v>
                </c:pt>
                <c:pt idx="19">
                  <c:v>4745075.9999999991</c:v>
                </c:pt>
                <c:pt idx="20">
                  <c:v>10926009.210526312</c:v>
                </c:pt>
                <c:pt idx="21">
                  <c:v>18427141.747572821</c:v>
                </c:pt>
                <c:pt idx="22">
                  <c:v>25689384.713375792</c:v>
                </c:pt>
                <c:pt idx="23">
                  <c:v>39541440.740740746</c:v>
                </c:pt>
                <c:pt idx="24">
                  <c:v>76401996.610169426</c:v>
                </c:pt>
                <c:pt idx="25">
                  <c:v>474496000</c:v>
                </c:pt>
              </c:numCache>
            </c:numRef>
          </c:yVal>
          <c:smooth val="1"/>
          <c:extLst>
            <c:ext xmlns:c16="http://schemas.microsoft.com/office/drawing/2014/chart" uri="{C3380CC4-5D6E-409C-BE32-E72D297353CC}">
              <c16:uniqueId val="{00000001-4445-3247-BC2F-5DECCA86286C}"/>
            </c:ext>
          </c:extLst>
        </c:ser>
        <c:dLbls>
          <c:showLegendKey val="0"/>
          <c:showVal val="0"/>
          <c:showCatName val="0"/>
          <c:showSerName val="0"/>
          <c:showPercent val="0"/>
          <c:showBubbleSize val="0"/>
        </c:dLbls>
        <c:axId val="640492575"/>
        <c:axId val="1"/>
      </c:scatterChart>
      <c:valAx>
        <c:axId val="640492575"/>
        <c:scaling>
          <c:orientation val="minMax"/>
          <c:max val="4"/>
        </c:scaling>
        <c:delete val="0"/>
        <c:axPos val="b"/>
        <c:title>
          <c:tx>
            <c:rich>
              <a:bodyPr/>
              <a:lstStyle/>
              <a:p>
                <a:pPr>
                  <a:defRPr sz="1200" b="0" i="0" u="none" strike="noStrike" baseline="0">
                    <a:solidFill>
                      <a:srgbClr val="000000"/>
                    </a:solidFill>
                    <a:latin typeface="Verdana"/>
                    <a:ea typeface="Verdana"/>
                    <a:cs typeface="Verdana"/>
                  </a:defRPr>
                </a:pPr>
                <a:r>
                  <a:rPr lang="en-GB"/>
                  <a:t>Sr enrichment</a:t>
                </a:r>
              </a:p>
            </c:rich>
          </c:tx>
          <c:layout>
            <c:manualLayout>
              <c:xMode val="edge"/>
              <c:yMode val="edge"/>
              <c:x val="0.43551154723749985"/>
              <c:y val="0.92147915113382184"/>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Verdana"/>
                <a:ea typeface="Verdana"/>
                <a:cs typeface="Verdana"/>
              </a:defRPr>
            </a:pPr>
            <a:endParaRPr lang="en-FR"/>
          </a:p>
        </c:txPr>
        <c:crossAx val="1"/>
        <c:crosses val="autoZero"/>
        <c:crossBetween val="midCat"/>
      </c:valAx>
      <c:valAx>
        <c:axId val="1"/>
        <c:scaling>
          <c:orientation val="minMax"/>
          <c:max val="400"/>
          <c:min val="0"/>
        </c:scaling>
        <c:delete val="0"/>
        <c:axPos val="l"/>
        <c:title>
          <c:tx>
            <c:rich>
              <a:bodyPr/>
              <a:lstStyle/>
              <a:p>
                <a:pPr>
                  <a:defRPr sz="1200" b="0" i="0" u="none" strike="noStrike" baseline="0">
                    <a:solidFill>
                      <a:srgbClr val="000000"/>
                    </a:solidFill>
                    <a:latin typeface="Verdana"/>
                    <a:ea typeface="Verdana"/>
                    <a:cs typeface="Verdana"/>
                  </a:defRPr>
                </a:pPr>
                <a:r>
                  <a:rPr lang="en-GB"/>
                  <a:t>Ba/Th</a:t>
                </a:r>
              </a:p>
            </c:rich>
          </c:tx>
          <c:layout>
            <c:manualLayout>
              <c:xMode val="edge"/>
              <c:yMode val="edge"/>
              <c:x val="2.1775544388609715E-2"/>
              <c:y val="0.4526564346893127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Verdana"/>
                <a:ea typeface="Verdana"/>
                <a:cs typeface="Verdana"/>
              </a:defRPr>
            </a:pPr>
            <a:endParaRPr lang="en-FR"/>
          </a:p>
        </c:txPr>
        <c:crossAx val="640492575"/>
        <c:crosses val="autoZero"/>
        <c:crossBetween val="midCat"/>
      </c:valAx>
      <c:spPr>
        <a:solidFill>
          <a:srgbClr val="CDCDCD"/>
        </a:solidFill>
        <a:ln w="12700">
          <a:solidFill>
            <a:srgbClr val="808080"/>
          </a:solidFill>
          <a:prstDash val="solid"/>
        </a:ln>
      </c:spPr>
    </c:plotArea>
    <c:legend>
      <c:legendPos val="r"/>
      <c:layout>
        <c:manualLayout>
          <c:xMode val="edge"/>
          <c:yMode val="edge"/>
          <c:x val="0.87437331012015462"/>
          <c:y val="0.45265643468931277"/>
          <c:w val="0.11557802134029727"/>
          <c:h val="9.0069465912603841E-2"/>
        </c:manualLayout>
      </c:layout>
      <c:overlay val="0"/>
      <c:spPr>
        <a:solidFill>
          <a:srgbClr val="FFFFFF"/>
        </a:solidFill>
        <a:ln w="25400">
          <a:noFill/>
        </a:ln>
      </c:spPr>
      <c:txPr>
        <a:bodyPr/>
        <a:lstStyle/>
        <a:p>
          <a:pPr>
            <a:defRPr sz="1100" b="0" i="0" u="none" strike="noStrike" baseline="0">
              <a:solidFill>
                <a:srgbClr val="000000"/>
              </a:solidFill>
              <a:latin typeface="Verdana"/>
              <a:ea typeface="Verdana"/>
              <a:cs typeface="Verdana"/>
            </a:defRPr>
          </a:pPr>
          <a:endParaRPr lang="en-FR"/>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Verdana"/>
          <a:ea typeface="Verdana"/>
          <a:cs typeface="Verdana"/>
        </a:defRPr>
      </a:pPr>
      <a:endParaRPr lang="en-FR"/>
    </a:p>
  </c:txPr>
  <c:printSettings>
    <c:headerFooter alignWithMargins="0"/>
    <c:pageMargins b="1" l="0.75" r="0.75"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32</xdr:col>
      <xdr:colOff>723900</xdr:colOff>
      <xdr:row>21</xdr:row>
      <xdr:rowOff>127000</xdr:rowOff>
    </xdr:from>
    <xdr:to>
      <xdr:col>36</xdr:col>
      <xdr:colOff>1473200</xdr:colOff>
      <xdr:row>41</xdr:row>
      <xdr:rowOff>165100</xdr:rowOff>
    </xdr:to>
    <xdr:graphicFrame macro="">
      <xdr:nvGraphicFramePr>
        <xdr:cNvPr id="3" name="Chart 2">
          <a:extLst>
            <a:ext uri="{FF2B5EF4-FFF2-40B4-BE49-F238E27FC236}">
              <a16:creationId xmlns:a16="http://schemas.microsoft.com/office/drawing/2014/main" id="{6FAFF0EF-01BF-4F54-DDBE-D20FF407A59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388352</xdr:colOff>
      <xdr:row>33</xdr:row>
      <xdr:rowOff>164432</xdr:rowOff>
    </xdr:from>
    <xdr:to>
      <xdr:col>15</xdr:col>
      <xdr:colOff>413753</xdr:colOff>
      <xdr:row>60</xdr:row>
      <xdr:rowOff>177132</xdr:rowOff>
    </xdr:to>
    <xdr:graphicFrame macro="">
      <xdr:nvGraphicFramePr>
        <xdr:cNvPr id="2" name="Chart 9">
          <a:extLst>
            <a:ext uri="{FF2B5EF4-FFF2-40B4-BE49-F238E27FC236}">
              <a16:creationId xmlns:a16="http://schemas.microsoft.com/office/drawing/2014/main" id="{232E46F2-25CD-C942-9A2B-1B6FA3D721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815475</xdr:colOff>
      <xdr:row>34</xdr:row>
      <xdr:rowOff>0</xdr:rowOff>
    </xdr:from>
    <xdr:to>
      <xdr:col>22</xdr:col>
      <xdr:colOff>840875</xdr:colOff>
      <xdr:row>61</xdr:row>
      <xdr:rowOff>12701</xdr:rowOff>
    </xdr:to>
    <xdr:graphicFrame macro="">
      <xdr:nvGraphicFramePr>
        <xdr:cNvPr id="3" name="Chart 9">
          <a:extLst>
            <a:ext uri="{FF2B5EF4-FFF2-40B4-BE49-F238E27FC236}">
              <a16:creationId xmlns:a16="http://schemas.microsoft.com/office/drawing/2014/main" id="{C2FA904B-E71F-A245-AFC2-1AA440C421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748632</xdr:colOff>
      <xdr:row>61</xdr:row>
      <xdr:rowOff>147053</xdr:rowOff>
    </xdr:from>
    <xdr:to>
      <xdr:col>26</xdr:col>
      <xdr:colOff>774032</xdr:colOff>
      <xdr:row>88</xdr:row>
      <xdr:rowOff>159753</xdr:rowOff>
    </xdr:to>
    <xdr:graphicFrame macro="">
      <xdr:nvGraphicFramePr>
        <xdr:cNvPr id="4" name="Chart 9">
          <a:extLst>
            <a:ext uri="{FF2B5EF4-FFF2-40B4-BE49-F238E27FC236}">
              <a16:creationId xmlns:a16="http://schemas.microsoft.com/office/drawing/2014/main" id="{C170B8F3-2386-7744-B188-7E776C526B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521369</xdr:colOff>
      <xdr:row>62</xdr:row>
      <xdr:rowOff>66841</xdr:rowOff>
    </xdr:from>
    <xdr:to>
      <xdr:col>12</xdr:col>
      <xdr:colOff>546769</xdr:colOff>
      <xdr:row>89</xdr:row>
      <xdr:rowOff>79542</xdr:rowOff>
    </xdr:to>
    <xdr:graphicFrame macro="">
      <xdr:nvGraphicFramePr>
        <xdr:cNvPr id="5" name="Chart 9">
          <a:extLst>
            <a:ext uri="{FF2B5EF4-FFF2-40B4-BE49-F238E27FC236}">
              <a16:creationId xmlns:a16="http://schemas.microsoft.com/office/drawing/2014/main" id="{623DCA4A-C27E-D84F-AA47-92B110D0AC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909053</xdr:colOff>
      <xdr:row>34</xdr:row>
      <xdr:rowOff>0</xdr:rowOff>
    </xdr:from>
    <xdr:to>
      <xdr:col>8</xdr:col>
      <xdr:colOff>840874</xdr:colOff>
      <xdr:row>61</xdr:row>
      <xdr:rowOff>12701</xdr:rowOff>
    </xdr:to>
    <xdr:graphicFrame macro="">
      <xdr:nvGraphicFramePr>
        <xdr:cNvPr id="6" name="Chart 9">
          <a:extLst>
            <a:ext uri="{FF2B5EF4-FFF2-40B4-BE49-F238E27FC236}">
              <a16:creationId xmlns:a16="http://schemas.microsoft.com/office/drawing/2014/main" id="{E57B9BC5-684E-CD4F-A59A-B0A8D51F5F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23</xdr:col>
      <xdr:colOff>0</xdr:colOff>
      <xdr:row>34</xdr:row>
      <xdr:rowOff>0</xdr:rowOff>
    </xdr:from>
    <xdr:to>
      <xdr:col>30</xdr:col>
      <xdr:colOff>25400</xdr:colOff>
      <xdr:row>61</xdr:row>
      <xdr:rowOff>12701</xdr:rowOff>
    </xdr:to>
    <xdr:graphicFrame macro="">
      <xdr:nvGraphicFramePr>
        <xdr:cNvPr id="7" name="Chart 9">
          <a:extLst>
            <a:ext uri="{FF2B5EF4-FFF2-40B4-BE49-F238E27FC236}">
              <a16:creationId xmlns:a16="http://schemas.microsoft.com/office/drawing/2014/main" id="{CA3A4D25-4F23-F349-B47E-42D080BEAA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Catherine Chauvel" id="{B419C908-9C95-5840-95FE-AA0C0EF7B7FB}" userId="S::chauvel@ipgp.fr::2356c626-dfe8-439d-92d9-490a7508444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5" dT="2023-10-30T14:35:45.87" personId="{B419C908-9C95-5840-95FE-AA0C0EF7B7FB}" id="{14EB9432-50B3-C741-A463-A6C67DAAF695}">
    <text xml:space="preserve">Assumed as being negligible
</text>
  </threadedComment>
  <threadedComment ref="C7" dT="2023-10-26T12:46:15.68" personId="{B419C908-9C95-5840-95FE-AA0C0EF7B7FB}" id="{E67EB820-C147-EA48-A279-7B5584E59680}">
    <text>Assumed</text>
  </threadedComment>
  <threadedComment ref="E7" dT="2023-10-31T10:20:32.91" personId="{B419C908-9C95-5840-95FE-AA0C0EF7B7FB}" id="{A02E7C92-C582-1349-A6E3-C27B91828D35}">
    <text>Target</text>
  </threadedComment>
  <threadedComment ref="G7" dT="2023-10-26T12:45:56.86" personId="{B419C908-9C95-5840-95FE-AA0C0EF7B7FB}" id="{A7B42B91-A586-7E4B-90E8-D518CA217EA8}">
    <text>Necessary to fit the constraints provided by Ba and Sr concentrations</text>
  </threadedComment>
  <threadedComment ref="E9" dT="2023-10-31T10:20:43.78" personId="{B419C908-9C95-5840-95FE-AA0C0EF7B7FB}" id="{9E37FF3F-5D29-7841-9249-B6DD2D4D5064}">
    <text>Target</text>
  </threadedComment>
  <threadedComment ref="E10" dT="2023-10-31T10:20:54.30" personId="{B419C908-9C95-5840-95FE-AA0C0EF7B7FB}" id="{64E1F96F-AD19-0945-8AA4-72E79A42CADD}">
    <text>Target</text>
  </threadedComment>
  <threadedComment ref="C17" dT="2023-10-30T14:36:12.36" personId="{B419C908-9C95-5840-95FE-AA0C0EF7B7FB}" id="{B99F61C5-6E4B-8045-ACF7-258F542DE052}">
    <text>Assumed as being negligible</text>
  </threadedComment>
  <threadedComment ref="C19" dT="2023-10-26T12:47:20.39" personId="{B419C908-9C95-5840-95FE-AA0C0EF7B7FB}" id="{8B2B96CC-F529-AD4E-8125-C0F58A4F0ED2}">
    <text>Necessary to fit the constraints provided by Ba and Sr concentrations</text>
  </threadedComment>
  <threadedComment ref="E19" dT="2023-10-31T10:19:47.20" personId="{B419C908-9C95-5840-95FE-AA0C0EF7B7FB}" id="{2F1D5255-F6DC-F944-BB06-017C35E8E4B3}">
    <text>Target</text>
  </threadedComment>
  <threadedComment ref="G19" dT="2023-10-26T12:47:35.71" personId="{B419C908-9C95-5840-95FE-AA0C0EF7B7FB}" id="{192C2432-8EF2-9A45-B7F5-F7F9EC6DBFFB}">
    <text>Assumed</text>
  </threadedComment>
  <threadedComment ref="E21" dT="2023-10-31T10:20:03.70" personId="{B419C908-9C95-5840-95FE-AA0C0EF7B7FB}" id="{53BC18C1-08A8-7B4E-B67B-86A163F3C0AD}">
    <text>Target</text>
  </threadedComment>
  <threadedComment ref="E22" dT="2023-10-31T10:20:14.16" personId="{B419C908-9C95-5840-95FE-AA0C0EF7B7FB}" id="{D57EDF0F-8896-8545-B90E-F4E308D29DE1}">
    <text>Target</text>
  </threadedComment>
</ThreadedComment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5A40E-20AD-464B-BF72-20EA0255B6E0}">
  <dimension ref="A1:EO109"/>
  <sheetViews>
    <sheetView tabSelected="1" workbookViewId="0">
      <pane xSplit="1" ySplit="5" topLeftCell="B50" activePane="bottomRight" state="frozen"/>
      <selection pane="topRight" activeCell="B1" sqref="B1"/>
      <selection pane="bottomLeft" activeCell="A6" sqref="A6"/>
      <selection pane="bottomRight" activeCell="C82" sqref="C82"/>
    </sheetView>
  </sheetViews>
  <sheetFormatPr baseColWidth="10" defaultRowHeight="20"/>
  <cols>
    <col min="1" max="1" width="13" style="39" customWidth="1"/>
    <col min="2" max="2" width="11.625" style="236" customWidth="1"/>
    <col min="3" max="7" width="11.625" style="237" customWidth="1"/>
    <col min="8" max="9" width="11.625" style="238" customWidth="1"/>
    <col min="10" max="10" width="9.25" style="237" customWidth="1"/>
    <col min="11" max="11" width="11.625" style="239" customWidth="1"/>
    <col min="12" max="12" width="11.625" style="240" customWidth="1"/>
    <col min="13" max="13" width="11.625" style="241" customWidth="1"/>
    <col min="14" max="14" width="11.625" style="242" customWidth="1"/>
    <col min="15" max="15" width="11.625" style="240" customWidth="1"/>
    <col min="16" max="18" width="11.625" style="241" customWidth="1"/>
    <col min="19" max="19" width="11.625" style="240" customWidth="1"/>
    <col min="20" max="20" width="11.625" style="241" customWidth="1"/>
    <col min="21" max="21" width="11.625" style="240" customWidth="1"/>
    <col min="22" max="24" width="11.625" style="243" customWidth="1"/>
    <col min="25" max="25" width="11.625" style="240" customWidth="1"/>
    <col min="26" max="28" width="11.625" style="243" customWidth="1"/>
    <col min="29" max="30" width="11.625" style="244" customWidth="1"/>
    <col min="31" max="31" width="11.625" style="240" customWidth="1"/>
    <col min="32" max="35" width="11.625" style="244" customWidth="1"/>
    <col min="36" max="39" width="11.625" style="243" customWidth="1"/>
    <col min="40" max="40" width="11.625" style="241" customWidth="1"/>
    <col min="41" max="42" width="11.625" style="243" customWidth="1"/>
    <col min="43" max="43" width="11.625" style="244" customWidth="1"/>
    <col min="44" max="44" width="11.625" style="240" customWidth="1"/>
    <col min="45" max="45" width="11.625" style="243" customWidth="1"/>
    <col min="46" max="46" width="11.625" style="241" customWidth="1"/>
    <col min="47" max="47" width="11.625" style="243" customWidth="1"/>
    <col min="48" max="48" width="11.625" style="241" customWidth="1"/>
    <col min="49" max="49" width="11.625" style="240" customWidth="1"/>
    <col min="50" max="51" width="11.625" style="241" customWidth="1"/>
    <col min="52" max="52" width="11.625" style="240" customWidth="1"/>
    <col min="53" max="54" width="11.625" style="243" customWidth="1"/>
    <col min="55" max="55" width="9.25" style="236" customWidth="1"/>
    <col min="56" max="56" width="11.625" style="245" customWidth="1"/>
    <col min="57" max="57" width="11.625" style="246" customWidth="1"/>
    <col min="58" max="58" width="11.625" style="247" customWidth="1"/>
    <col min="59" max="59" width="11.625" style="246" customWidth="1"/>
    <col min="60" max="60" width="11.625" style="248" customWidth="1"/>
    <col min="61" max="62" width="11.625" style="247" customWidth="1"/>
    <col min="63" max="63" width="9.25" style="237" customWidth="1"/>
    <col min="64" max="65" width="11.625" style="249" customWidth="1"/>
    <col min="66" max="66" width="11.625" style="250" customWidth="1"/>
    <col min="67" max="67" width="11.625" style="251" customWidth="1"/>
    <col min="68" max="69" width="11.625" style="252" customWidth="1"/>
    <col min="70" max="70" width="11.625" style="249" customWidth="1"/>
    <col min="71" max="71" width="11.625" style="251" customWidth="1"/>
    <col min="72" max="72" width="11.625" style="249" customWidth="1"/>
    <col min="73" max="75" width="11.625" style="250" customWidth="1"/>
    <col min="76" max="76" width="10.625" style="253"/>
    <col min="77" max="77" width="11.625" style="254" customWidth="1"/>
    <col min="78" max="78" width="11.625" style="255" customWidth="1"/>
    <col min="79" max="79" width="11.625" style="256" customWidth="1"/>
    <col min="80" max="80" width="11.625" style="255" customWidth="1"/>
    <col min="81" max="82" width="11.625" style="257" customWidth="1"/>
    <col min="83" max="87" width="11.625" style="255" customWidth="1"/>
    <col min="88" max="88" width="11.625" style="254" customWidth="1"/>
    <col min="89" max="89" width="11.625" style="255" customWidth="1"/>
    <col min="90" max="90" width="11.625" style="254" customWidth="1"/>
    <col min="91" max="92" width="11.625" style="255" customWidth="1"/>
    <col min="93" max="93" width="11.625" style="257" customWidth="1"/>
    <col min="94" max="95" width="11.625" style="256" customWidth="1"/>
    <col min="96" max="98" width="11.625" style="255" customWidth="1"/>
    <col min="99" max="99" width="11.625" style="256" customWidth="1"/>
    <col min="100" max="100" width="9.25" style="237" customWidth="1"/>
    <col min="101" max="16384" width="10.625" style="236"/>
  </cols>
  <sheetData>
    <row r="1" spans="1:100" s="224" customFormat="1" ht="23">
      <c r="A1" s="40" t="s">
        <v>209</v>
      </c>
      <c r="H1" s="225"/>
      <c r="I1" s="225"/>
      <c r="J1" s="40"/>
      <c r="K1" s="226"/>
      <c r="L1" s="227"/>
      <c r="M1" s="228"/>
      <c r="N1" s="229"/>
      <c r="O1" s="227"/>
      <c r="P1" s="228"/>
      <c r="Q1" s="228"/>
      <c r="R1" s="228"/>
      <c r="S1" s="227"/>
      <c r="T1" s="228"/>
      <c r="U1" s="227"/>
      <c r="V1" s="228"/>
      <c r="W1" s="228"/>
      <c r="X1" s="228"/>
      <c r="Y1" s="227"/>
      <c r="Z1" s="228"/>
      <c r="AA1" s="228"/>
      <c r="AB1" s="228"/>
      <c r="AC1" s="227"/>
      <c r="AD1" s="227"/>
      <c r="AE1" s="227"/>
      <c r="AF1" s="227"/>
      <c r="AG1" s="227"/>
      <c r="AH1" s="227"/>
      <c r="AI1" s="227"/>
      <c r="AJ1" s="228"/>
      <c r="AK1" s="228"/>
      <c r="AL1" s="228"/>
      <c r="AM1" s="228"/>
      <c r="AN1" s="228"/>
      <c r="AO1" s="228"/>
      <c r="AP1" s="228"/>
      <c r="AQ1" s="227"/>
      <c r="AR1" s="227"/>
      <c r="AS1" s="228"/>
      <c r="AT1" s="228"/>
      <c r="AU1" s="228"/>
      <c r="AV1" s="228"/>
      <c r="AW1" s="227"/>
      <c r="AX1" s="228"/>
      <c r="AY1" s="228"/>
      <c r="AZ1" s="227"/>
      <c r="BA1" s="228"/>
      <c r="BB1" s="228"/>
      <c r="BD1" s="230"/>
      <c r="BE1" s="231"/>
      <c r="BF1" s="231"/>
      <c r="BG1" s="231"/>
      <c r="BH1" s="230"/>
      <c r="BI1" s="231"/>
      <c r="BJ1" s="231"/>
      <c r="BL1" s="232"/>
      <c r="BM1" s="232"/>
      <c r="BN1" s="233"/>
      <c r="BO1" s="232"/>
      <c r="BP1" s="233"/>
      <c r="BQ1" s="233"/>
      <c r="BR1" s="232"/>
      <c r="BS1" s="232"/>
      <c r="BT1" s="232"/>
      <c r="BU1" s="233"/>
      <c r="BV1" s="233"/>
      <c r="BW1" s="233"/>
      <c r="BY1" s="234"/>
      <c r="BZ1" s="235"/>
      <c r="CA1" s="234"/>
      <c r="CB1" s="235"/>
      <c r="CC1" s="235"/>
      <c r="CD1" s="235"/>
      <c r="CE1" s="235"/>
      <c r="CF1" s="235"/>
      <c r="CG1" s="235"/>
      <c r="CH1" s="235"/>
      <c r="CI1" s="235"/>
      <c r="CJ1" s="234"/>
      <c r="CK1" s="235"/>
      <c r="CL1" s="234"/>
      <c r="CM1" s="235"/>
      <c r="CN1" s="235"/>
      <c r="CO1" s="235"/>
      <c r="CP1" s="234"/>
      <c r="CQ1" s="234"/>
      <c r="CR1" s="235"/>
      <c r="CS1" s="235"/>
      <c r="CT1" s="235"/>
      <c r="CU1" s="234"/>
    </row>
    <row r="2" spans="1:100" ht="21" thickBot="1">
      <c r="A2" s="32"/>
    </row>
    <row r="3" spans="1:100" s="258" customFormat="1" ht="25">
      <c r="B3" s="611" t="s">
        <v>122</v>
      </c>
      <c r="C3" s="612"/>
      <c r="D3" s="612"/>
      <c r="E3" s="612"/>
      <c r="F3" s="612"/>
      <c r="G3" s="612"/>
      <c r="H3" s="612"/>
      <c r="I3" s="613"/>
      <c r="J3" s="238"/>
      <c r="K3" s="614" t="s">
        <v>123</v>
      </c>
      <c r="L3" s="615"/>
      <c r="M3" s="615"/>
      <c r="N3" s="615"/>
      <c r="O3" s="615"/>
      <c r="P3" s="615"/>
      <c r="Q3" s="615"/>
      <c r="R3" s="615"/>
      <c r="S3" s="615"/>
      <c r="T3" s="615"/>
      <c r="U3" s="615"/>
      <c r="V3" s="615"/>
      <c r="W3" s="615"/>
      <c r="X3" s="615"/>
      <c r="Y3" s="615"/>
      <c r="Z3" s="615"/>
      <c r="AA3" s="615"/>
      <c r="AB3" s="615"/>
      <c r="AC3" s="615"/>
      <c r="AD3" s="615"/>
      <c r="AE3" s="615"/>
      <c r="AF3" s="615"/>
      <c r="AG3" s="615"/>
      <c r="AH3" s="615"/>
      <c r="AI3" s="615"/>
      <c r="AJ3" s="615"/>
      <c r="AK3" s="615"/>
      <c r="AL3" s="615"/>
      <c r="AM3" s="615"/>
      <c r="AN3" s="615"/>
      <c r="AO3" s="615"/>
      <c r="AP3" s="615"/>
      <c r="AQ3" s="615"/>
      <c r="AR3" s="615"/>
      <c r="AS3" s="615"/>
      <c r="AT3" s="615"/>
      <c r="AU3" s="615"/>
      <c r="AV3" s="615"/>
      <c r="AW3" s="615"/>
      <c r="AX3" s="615"/>
      <c r="AY3" s="615"/>
      <c r="AZ3" s="615"/>
      <c r="BA3" s="615"/>
      <c r="BB3" s="616"/>
      <c r="BC3" s="259"/>
      <c r="BD3" s="617" t="s">
        <v>124</v>
      </c>
      <c r="BE3" s="618"/>
      <c r="BF3" s="618"/>
      <c r="BG3" s="618"/>
      <c r="BH3" s="618"/>
      <c r="BI3" s="618"/>
      <c r="BJ3" s="619"/>
      <c r="BK3" s="238"/>
      <c r="BL3" s="620" t="s">
        <v>125</v>
      </c>
      <c r="BM3" s="621"/>
      <c r="BN3" s="621"/>
      <c r="BO3" s="621"/>
      <c r="BP3" s="621"/>
      <c r="BQ3" s="621"/>
      <c r="BR3" s="621"/>
      <c r="BS3" s="621"/>
      <c r="BT3" s="621"/>
      <c r="BU3" s="621"/>
      <c r="BV3" s="621"/>
      <c r="BW3" s="622"/>
      <c r="BY3" s="623" t="s">
        <v>89</v>
      </c>
      <c r="BZ3" s="624"/>
      <c r="CA3" s="624"/>
      <c r="CB3" s="624"/>
      <c r="CC3" s="624"/>
      <c r="CD3" s="624"/>
      <c r="CE3" s="624"/>
      <c r="CF3" s="624"/>
      <c r="CG3" s="624"/>
      <c r="CH3" s="624"/>
      <c r="CI3" s="624"/>
      <c r="CJ3" s="624"/>
      <c r="CK3" s="624"/>
      <c r="CL3" s="624"/>
      <c r="CM3" s="624"/>
      <c r="CN3" s="624"/>
      <c r="CO3" s="624"/>
      <c r="CP3" s="624"/>
      <c r="CQ3" s="624"/>
      <c r="CR3" s="624"/>
      <c r="CS3" s="624"/>
      <c r="CT3" s="624"/>
      <c r="CU3" s="625"/>
    </row>
    <row r="4" spans="1:100" ht="21" thickBot="1">
      <c r="A4" s="47"/>
      <c r="B4" s="260"/>
      <c r="C4" s="261"/>
      <c r="D4" s="261"/>
      <c r="E4" s="261"/>
      <c r="F4" s="261"/>
      <c r="G4" s="261"/>
      <c r="H4" s="262"/>
      <c r="I4" s="263"/>
      <c r="J4" s="236"/>
      <c r="K4" s="264"/>
      <c r="L4" s="265"/>
      <c r="M4" s="266"/>
      <c r="N4" s="267"/>
      <c r="O4" s="268"/>
      <c r="P4" s="269"/>
      <c r="Q4" s="269"/>
      <c r="R4" s="270"/>
      <c r="S4" s="271"/>
      <c r="T4" s="271"/>
      <c r="U4" s="271"/>
      <c r="V4" s="269"/>
      <c r="W4" s="269"/>
      <c r="X4" s="269"/>
      <c r="Y4" s="265"/>
      <c r="Z4" s="269"/>
      <c r="AA4" s="269"/>
      <c r="AB4" s="269"/>
      <c r="AC4" s="265"/>
      <c r="AD4" s="272"/>
      <c r="AE4" s="272"/>
      <c r="AF4" s="265"/>
      <c r="AG4" s="265"/>
      <c r="AH4" s="265"/>
      <c r="AI4" s="265"/>
      <c r="AJ4" s="266"/>
      <c r="AK4" s="266"/>
      <c r="AL4" s="266"/>
      <c r="AM4" s="269"/>
      <c r="AN4" s="269"/>
      <c r="AO4" s="269"/>
      <c r="AP4" s="269"/>
      <c r="AQ4" s="265"/>
      <c r="AR4" s="265"/>
      <c r="AS4" s="269"/>
      <c r="AT4" s="269"/>
      <c r="AU4" s="269"/>
      <c r="AV4" s="269"/>
      <c r="AW4" s="265"/>
      <c r="AX4" s="269"/>
      <c r="AY4" s="269"/>
      <c r="AZ4" s="265"/>
      <c r="BA4" s="269"/>
      <c r="BB4" s="273"/>
      <c r="BD4" s="274"/>
      <c r="BE4" s="275"/>
      <c r="BF4" s="275"/>
      <c r="BG4" s="275"/>
      <c r="BH4" s="276"/>
      <c r="BI4" s="275"/>
      <c r="BJ4" s="277"/>
      <c r="BK4" s="236"/>
      <c r="BL4" s="278"/>
      <c r="BM4" s="279"/>
      <c r="BN4" s="280"/>
      <c r="BO4" s="281"/>
      <c r="BP4" s="281"/>
      <c r="BQ4" s="280"/>
      <c r="BR4" s="279"/>
      <c r="BS4" s="279"/>
      <c r="BT4" s="279"/>
      <c r="BU4" s="280"/>
      <c r="BV4" s="280"/>
      <c r="BW4" s="282"/>
      <c r="BY4" s="283"/>
      <c r="BZ4" s="284"/>
      <c r="CA4" s="285"/>
      <c r="CB4" s="286"/>
      <c r="CC4" s="287"/>
      <c r="CD4" s="286"/>
      <c r="CE4" s="286"/>
      <c r="CF4" s="287"/>
      <c r="CG4" s="286"/>
      <c r="CH4" s="286"/>
      <c r="CI4" s="286"/>
      <c r="CJ4" s="285"/>
      <c r="CK4" s="287"/>
      <c r="CL4" s="288"/>
      <c r="CM4" s="287"/>
      <c r="CN4" s="286"/>
      <c r="CO4" s="286"/>
      <c r="CP4" s="285"/>
      <c r="CQ4" s="285"/>
      <c r="CR4" s="286"/>
      <c r="CS4" s="286"/>
      <c r="CT4" s="286"/>
      <c r="CU4" s="289"/>
      <c r="CV4" s="236"/>
    </row>
    <row r="5" spans="1:100" s="290" customFormat="1" ht="65" customHeight="1" thickBot="1">
      <c r="B5" s="291" t="s">
        <v>126</v>
      </c>
      <c r="C5" s="292" t="s">
        <v>127</v>
      </c>
      <c r="D5" s="292" t="s">
        <v>128</v>
      </c>
      <c r="E5" s="292" t="s">
        <v>129</v>
      </c>
      <c r="F5" s="292" t="s">
        <v>130</v>
      </c>
      <c r="G5" s="292" t="s">
        <v>131</v>
      </c>
      <c r="H5" s="292" t="s">
        <v>132</v>
      </c>
      <c r="I5" s="293" t="s">
        <v>133</v>
      </c>
      <c r="J5" s="294"/>
      <c r="K5" s="295" t="s">
        <v>134</v>
      </c>
      <c r="L5" s="296" t="s">
        <v>135</v>
      </c>
      <c r="M5" s="296" t="s">
        <v>136</v>
      </c>
      <c r="N5" s="296" t="s">
        <v>137</v>
      </c>
      <c r="O5" s="296" t="s">
        <v>138</v>
      </c>
      <c r="P5" s="296" t="s">
        <v>1</v>
      </c>
      <c r="Q5" s="296" t="s">
        <v>139</v>
      </c>
      <c r="R5" s="296" t="s">
        <v>140</v>
      </c>
      <c r="S5" s="296" t="s">
        <v>141</v>
      </c>
      <c r="T5" s="296" t="s">
        <v>142</v>
      </c>
      <c r="U5" s="296" t="s">
        <v>143</v>
      </c>
      <c r="V5" s="296" t="s">
        <v>144</v>
      </c>
      <c r="W5" s="296" t="s">
        <v>145</v>
      </c>
      <c r="X5" s="296" t="s">
        <v>146</v>
      </c>
      <c r="Y5" s="296" t="s">
        <v>147</v>
      </c>
      <c r="Z5" s="296" t="s">
        <v>148</v>
      </c>
      <c r="AA5" s="296" t="s">
        <v>149</v>
      </c>
      <c r="AB5" s="296" t="s">
        <v>150</v>
      </c>
      <c r="AC5" s="296" t="s">
        <v>151</v>
      </c>
      <c r="AD5" s="296" t="s">
        <v>152</v>
      </c>
      <c r="AE5" s="296" t="s">
        <v>153</v>
      </c>
      <c r="AF5" s="296" t="s">
        <v>154</v>
      </c>
      <c r="AG5" s="296" t="s">
        <v>155</v>
      </c>
      <c r="AH5" s="296" t="s">
        <v>156</v>
      </c>
      <c r="AI5" s="296" t="s">
        <v>157</v>
      </c>
      <c r="AJ5" s="296" t="s">
        <v>158</v>
      </c>
      <c r="AK5" s="296" t="s">
        <v>159</v>
      </c>
      <c r="AL5" s="296" t="s">
        <v>160</v>
      </c>
      <c r="AM5" s="296" t="s">
        <v>161</v>
      </c>
      <c r="AN5" s="296" t="s">
        <v>162</v>
      </c>
      <c r="AO5" s="296" t="s">
        <v>163</v>
      </c>
      <c r="AP5" s="296" t="s">
        <v>164</v>
      </c>
      <c r="AQ5" s="296" t="s">
        <v>165</v>
      </c>
      <c r="AR5" s="296" t="s">
        <v>166</v>
      </c>
      <c r="AS5" s="296" t="s">
        <v>167</v>
      </c>
      <c r="AT5" s="296" t="s">
        <v>168</v>
      </c>
      <c r="AU5" s="296" t="s">
        <v>169</v>
      </c>
      <c r="AV5" s="296" t="s">
        <v>170</v>
      </c>
      <c r="AW5" s="296" t="s">
        <v>171</v>
      </c>
      <c r="AX5" s="296" t="s">
        <v>172</v>
      </c>
      <c r="AY5" s="296" t="s">
        <v>173</v>
      </c>
      <c r="AZ5" s="296" t="s">
        <v>2</v>
      </c>
      <c r="BA5" s="296" t="s">
        <v>174</v>
      </c>
      <c r="BB5" s="297" t="s">
        <v>175</v>
      </c>
      <c r="BC5" s="294"/>
      <c r="BD5" s="298" t="s">
        <v>3</v>
      </c>
      <c r="BE5" s="299" t="s">
        <v>176</v>
      </c>
      <c r="BF5" s="299" t="s">
        <v>177</v>
      </c>
      <c r="BG5" s="299" t="s">
        <v>178</v>
      </c>
      <c r="BH5" s="299" t="s">
        <v>4</v>
      </c>
      <c r="BI5" s="299" t="s">
        <v>179</v>
      </c>
      <c r="BJ5" s="300" t="s">
        <v>180</v>
      </c>
      <c r="BK5" s="294"/>
      <c r="BL5" s="301" t="s">
        <v>181</v>
      </c>
      <c r="BM5" s="302" t="s">
        <v>182</v>
      </c>
      <c r="BN5" s="302" t="s">
        <v>5</v>
      </c>
      <c r="BO5" s="302" t="s">
        <v>183</v>
      </c>
      <c r="BP5" s="302" t="s">
        <v>184</v>
      </c>
      <c r="BQ5" s="302" t="s">
        <v>185</v>
      </c>
      <c r="BR5" s="302" t="s">
        <v>186</v>
      </c>
      <c r="BS5" s="302" t="s">
        <v>187</v>
      </c>
      <c r="BT5" s="302" t="s">
        <v>6</v>
      </c>
      <c r="BU5" s="302" t="s">
        <v>188</v>
      </c>
      <c r="BV5" s="302" t="s">
        <v>189</v>
      </c>
      <c r="BW5" s="303" t="s">
        <v>190</v>
      </c>
      <c r="BY5" s="304" t="s">
        <v>191</v>
      </c>
      <c r="BZ5" s="305" t="s">
        <v>7</v>
      </c>
      <c r="CA5" s="305" t="s">
        <v>192</v>
      </c>
      <c r="CB5" s="305" t="s">
        <v>193</v>
      </c>
      <c r="CC5" s="305" t="s">
        <v>8</v>
      </c>
      <c r="CD5" s="305" t="s">
        <v>9</v>
      </c>
      <c r="CE5" s="305" t="s">
        <v>194</v>
      </c>
      <c r="CF5" s="305" t="s">
        <v>195</v>
      </c>
      <c r="CG5" s="305" t="s">
        <v>196</v>
      </c>
      <c r="CH5" s="305" t="s">
        <v>197</v>
      </c>
      <c r="CI5" s="305" t="s">
        <v>198</v>
      </c>
      <c r="CJ5" s="305" t="s">
        <v>199</v>
      </c>
      <c r="CK5" s="305" t="s">
        <v>200</v>
      </c>
      <c r="CL5" s="305" t="s">
        <v>201</v>
      </c>
      <c r="CM5" s="305" t="s">
        <v>10</v>
      </c>
      <c r="CN5" s="305" t="s">
        <v>11</v>
      </c>
      <c r="CO5" s="305" t="s">
        <v>12</v>
      </c>
      <c r="CP5" s="305" t="s">
        <v>202</v>
      </c>
      <c r="CQ5" s="305" t="s">
        <v>203</v>
      </c>
      <c r="CR5" s="305" t="s">
        <v>13</v>
      </c>
      <c r="CS5" s="305" t="s">
        <v>204</v>
      </c>
      <c r="CT5" s="305" t="s">
        <v>14</v>
      </c>
      <c r="CU5" s="306" t="s">
        <v>206</v>
      </c>
      <c r="CV5" s="294"/>
    </row>
    <row r="6" spans="1:100" s="321" customFormat="1" ht="18">
      <c r="A6" s="25" t="s">
        <v>87</v>
      </c>
      <c r="B6" s="307"/>
      <c r="C6" s="308"/>
      <c r="D6" s="308"/>
      <c r="E6" s="308"/>
      <c r="F6" s="308"/>
      <c r="G6" s="308"/>
      <c r="H6" s="308"/>
      <c r="I6" s="309"/>
      <c r="J6" s="22"/>
      <c r="K6" s="310"/>
      <c r="L6" s="311"/>
      <c r="M6" s="311"/>
      <c r="N6" s="312"/>
      <c r="O6" s="311"/>
      <c r="P6" s="311"/>
      <c r="Q6" s="311"/>
      <c r="R6" s="311"/>
      <c r="S6" s="311"/>
      <c r="T6" s="311"/>
      <c r="U6" s="311"/>
      <c r="V6" s="311"/>
      <c r="W6" s="311"/>
      <c r="X6" s="311"/>
      <c r="Y6" s="311"/>
      <c r="Z6" s="311"/>
      <c r="AA6" s="311"/>
      <c r="AB6" s="311"/>
      <c r="AC6" s="311"/>
      <c r="AD6" s="311"/>
      <c r="AE6" s="311"/>
      <c r="AF6" s="311"/>
      <c r="AG6" s="311"/>
      <c r="AH6" s="311"/>
      <c r="AI6" s="311"/>
      <c r="AJ6" s="311"/>
      <c r="AK6" s="311"/>
      <c r="AL6" s="311"/>
      <c r="AM6" s="311"/>
      <c r="AN6" s="311"/>
      <c r="AO6" s="311"/>
      <c r="AP6" s="311"/>
      <c r="AQ6" s="311"/>
      <c r="AR6" s="311"/>
      <c r="AS6" s="311"/>
      <c r="AT6" s="311"/>
      <c r="AU6" s="311"/>
      <c r="AV6" s="311"/>
      <c r="AW6" s="311"/>
      <c r="AX6" s="311"/>
      <c r="AY6" s="311"/>
      <c r="AZ6" s="311"/>
      <c r="BA6" s="311"/>
      <c r="BB6" s="313"/>
      <c r="BC6" s="22"/>
      <c r="BD6" s="314"/>
      <c r="BE6" s="315"/>
      <c r="BF6" s="315"/>
      <c r="BG6" s="315"/>
      <c r="BH6" s="315"/>
      <c r="BI6" s="315"/>
      <c r="BJ6" s="316"/>
      <c r="BK6" s="22"/>
      <c r="BL6" s="317"/>
      <c r="BM6" s="318"/>
      <c r="BN6" s="319"/>
      <c r="BO6" s="319"/>
      <c r="BP6" s="319"/>
      <c r="BQ6" s="319"/>
      <c r="BR6" s="319"/>
      <c r="BS6" s="319"/>
      <c r="BT6" s="319"/>
      <c r="BU6" s="319"/>
      <c r="BV6" s="319"/>
      <c r="BW6" s="320"/>
      <c r="BY6" s="322"/>
      <c r="BZ6" s="323"/>
      <c r="CA6" s="324"/>
      <c r="CB6" s="323"/>
      <c r="CC6" s="324"/>
      <c r="CD6" s="324"/>
      <c r="CE6" s="323"/>
      <c r="CF6" s="323"/>
      <c r="CG6" s="323"/>
      <c r="CH6" s="323"/>
      <c r="CI6" s="323"/>
      <c r="CJ6" s="324"/>
      <c r="CK6" s="323"/>
      <c r="CL6" s="324"/>
      <c r="CM6" s="324"/>
      <c r="CN6" s="324"/>
      <c r="CO6" s="324"/>
      <c r="CP6" s="324"/>
      <c r="CQ6" s="324"/>
      <c r="CR6" s="324"/>
      <c r="CS6" s="324"/>
      <c r="CT6" s="324"/>
      <c r="CU6" s="325"/>
      <c r="CV6" s="22"/>
    </row>
    <row r="7" spans="1:100" s="321" customFormat="1" ht="18">
      <c r="A7" s="36" t="s">
        <v>88</v>
      </c>
      <c r="B7" s="326">
        <v>42.26703333333333</v>
      </c>
      <c r="C7" s="327">
        <v>40.391600000000004</v>
      </c>
      <c r="D7" s="327">
        <v>40.800833333333337</v>
      </c>
      <c r="E7" s="327">
        <v>40.293933333333335</v>
      </c>
      <c r="F7" s="327">
        <v>40.929166666666667</v>
      </c>
      <c r="G7" s="327">
        <v>39.763333333333328</v>
      </c>
      <c r="H7" s="327">
        <v>41.290799999999997</v>
      </c>
      <c r="I7" s="328">
        <v>40.498866666666665</v>
      </c>
      <c r="J7" s="329"/>
      <c r="K7" s="330">
        <v>45.083100000000002</v>
      </c>
      <c r="L7" s="331">
        <v>44.782966666666674</v>
      </c>
      <c r="M7" s="332">
        <v>44.694500000000005</v>
      </c>
      <c r="N7" s="333">
        <v>44.219533333333338</v>
      </c>
      <c r="O7" s="331">
        <v>45.941633333333328</v>
      </c>
      <c r="P7" s="331">
        <v>44.639766666666667</v>
      </c>
      <c r="Q7" s="331">
        <v>46.350999999999999</v>
      </c>
      <c r="R7" s="331">
        <v>46.056800000000003</v>
      </c>
      <c r="S7" s="332">
        <v>45.902233333333335</v>
      </c>
      <c r="T7" s="332">
        <v>42.102600000000002</v>
      </c>
      <c r="U7" s="332">
        <v>42.941433333333329</v>
      </c>
      <c r="V7" s="332">
        <v>45.362866666666662</v>
      </c>
      <c r="W7" s="332">
        <v>45.1389</v>
      </c>
      <c r="X7" s="332">
        <v>46.219333333333338</v>
      </c>
      <c r="Y7" s="331">
        <v>46.389433333333329</v>
      </c>
      <c r="Z7" s="332">
        <v>45.845799999999997</v>
      </c>
      <c r="AA7" s="332">
        <v>46.39136666666667</v>
      </c>
      <c r="AB7" s="332">
        <v>46.183500000000002</v>
      </c>
      <c r="AC7" s="332">
        <v>44.67496666666667</v>
      </c>
      <c r="AD7" s="334">
        <v>45.816097897104676</v>
      </c>
      <c r="AE7" s="331">
        <v>45.578066666666665</v>
      </c>
      <c r="AF7" s="331">
        <v>45.825366666666667</v>
      </c>
      <c r="AG7" s="331">
        <v>45.925666666666672</v>
      </c>
      <c r="AH7" s="331">
        <v>45.435766666666666</v>
      </c>
      <c r="AI7" s="331">
        <v>45.875733333333336</v>
      </c>
      <c r="AJ7" s="331">
        <v>44.195833333333333</v>
      </c>
      <c r="AK7" s="331">
        <v>45.02236666666667</v>
      </c>
      <c r="AL7" s="331">
        <v>45.946233333333332</v>
      </c>
      <c r="AM7" s="334">
        <v>46.243983104556271</v>
      </c>
      <c r="AN7" s="331">
        <v>42.023833333333329</v>
      </c>
      <c r="AO7" s="331">
        <v>45.304933333333338</v>
      </c>
      <c r="AP7" s="331">
        <v>46.283800000000006</v>
      </c>
      <c r="AQ7" s="331">
        <v>46.188566666666667</v>
      </c>
      <c r="AR7" s="331">
        <v>45.017966666666666</v>
      </c>
      <c r="AS7" s="332">
        <v>44.677099999999996</v>
      </c>
      <c r="AT7" s="331">
        <v>44.601866666666673</v>
      </c>
      <c r="AU7" s="332">
        <v>44.812833333333337</v>
      </c>
      <c r="AV7" s="331">
        <v>46.253000000000007</v>
      </c>
      <c r="AW7" s="331">
        <v>46.0548</v>
      </c>
      <c r="AX7" s="331">
        <v>45.670233333333329</v>
      </c>
      <c r="AY7" s="331">
        <v>45.035500000000006</v>
      </c>
      <c r="AZ7" s="331">
        <v>45.927733333333329</v>
      </c>
      <c r="BA7" s="331">
        <v>47.745666666666665</v>
      </c>
      <c r="BB7" s="335">
        <v>45.254633333333338</v>
      </c>
      <c r="BC7" s="329"/>
      <c r="BD7" s="336">
        <v>42.245566666666662</v>
      </c>
      <c r="BE7" s="337">
        <v>40.7224</v>
      </c>
      <c r="BF7" s="338">
        <v>41.279899999999998</v>
      </c>
      <c r="BG7" s="338">
        <v>44.44873333333333</v>
      </c>
      <c r="BH7" s="337">
        <v>45.271533333333338</v>
      </c>
      <c r="BI7" s="338">
        <v>38.522433333333332</v>
      </c>
      <c r="BJ7" s="339">
        <v>44.584666666666664</v>
      </c>
      <c r="BK7" s="329"/>
      <c r="BL7" s="348">
        <v>42.516500000000001</v>
      </c>
      <c r="BM7" s="341">
        <v>43.481999999999999</v>
      </c>
      <c r="BN7" s="340">
        <v>43.404133333333334</v>
      </c>
      <c r="BO7" s="341">
        <v>40.45003333333333</v>
      </c>
      <c r="BP7" s="342">
        <v>41.609217403593298</v>
      </c>
      <c r="BQ7" s="340">
        <v>45.909366666666664</v>
      </c>
      <c r="BR7" s="341">
        <v>40.984733333333331</v>
      </c>
      <c r="BS7" s="340">
        <v>46.130966666666666</v>
      </c>
      <c r="BT7" s="340">
        <v>38.340800000000002</v>
      </c>
      <c r="BU7" s="340">
        <v>38.745633333333338</v>
      </c>
      <c r="BV7" s="340">
        <v>36.861533333333334</v>
      </c>
      <c r="BW7" s="343">
        <v>36.603766666666665</v>
      </c>
      <c r="BX7" s="22"/>
      <c r="BY7" s="344">
        <v>57.369199999999999</v>
      </c>
      <c r="BZ7" s="346">
        <v>58.101633333333325</v>
      </c>
      <c r="CA7" s="345">
        <v>56.58753333333334</v>
      </c>
      <c r="CB7" s="346">
        <v>56.545700000000004</v>
      </c>
      <c r="CC7" s="345">
        <v>58.055000000000007</v>
      </c>
      <c r="CD7" s="346">
        <v>56.255933333333331</v>
      </c>
      <c r="CE7" s="346">
        <v>57.199966666666661</v>
      </c>
      <c r="CF7" s="346">
        <v>57.125300000000003</v>
      </c>
      <c r="CG7" s="346"/>
      <c r="CH7" s="346">
        <v>56.863100000000003</v>
      </c>
      <c r="CI7" s="506">
        <v>54.454033333333335</v>
      </c>
      <c r="CJ7" s="346"/>
      <c r="CK7" s="346">
        <v>57.363233333333334</v>
      </c>
      <c r="CL7" s="346">
        <v>57.742466666666665</v>
      </c>
      <c r="CM7" s="346">
        <v>56.115199999999994</v>
      </c>
      <c r="CN7" s="346">
        <v>56.158300000000004</v>
      </c>
      <c r="CO7" s="346">
        <v>57.665733333333343</v>
      </c>
      <c r="CP7" s="346">
        <v>56.359933333333338</v>
      </c>
      <c r="CQ7" s="346">
        <v>55.666366666666669</v>
      </c>
      <c r="CR7" s="346">
        <v>56.708533333333328</v>
      </c>
      <c r="CS7" s="346">
        <v>57.599366666666668</v>
      </c>
      <c r="CT7" s="346">
        <v>53.972433333333328</v>
      </c>
      <c r="CU7" s="347">
        <v>55.920733333333324</v>
      </c>
      <c r="CV7" s="48"/>
    </row>
    <row r="8" spans="1:100" s="321" customFormat="1" ht="18">
      <c r="A8" s="36" t="s">
        <v>19</v>
      </c>
      <c r="B8" s="326">
        <v>4.3291333333333331</v>
      </c>
      <c r="C8" s="327">
        <v>4.0351666666666661</v>
      </c>
      <c r="D8" s="327">
        <v>4.0263999999999998</v>
      </c>
      <c r="E8" s="327">
        <v>4.0077666666666678</v>
      </c>
      <c r="F8" s="327">
        <v>4.0796333333333328</v>
      </c>
      <c r="G8" s="327">
        <v>3.972466666666667</v>
      </c>
      <c r="H8" s="327">
        <v>4.1252666666666675</v>
      </c>
      <c r="I8" s="328">
        <v>4.0714333333333332</v>
      </c>
      <c r="J8" s="329"/>
      <c r="K8" s="330">
        <v>3.3366000000000002</v>
      </c>
      <c r="L8" s="331">
        <v>3.3226</v>
      </c>
      <c r="M8" s="332">
        <v>3.4164666666666665</v>
      </c>
      <c r="N8" s="333">
        <v>3.2063333333333333</v>
      </c>
      <c r="O8" s="331">
        <v>3.4053333333333335</v>
      </c>
      <c r="P8" s="331">
        <v>3.3427666666666664</v>
      </c>
      <c r="Q8" s="331">
        <v>2.8968333333333334</v>
      </c>
      <c r="R8" s="331">
        <v>2.9235333333333333</v>
      </c>
      <c r="S8" s="332">
        <v>2.8591666666666669</v>
      </c>
      <c r="T8" s="332">
        <v>3.0518999999999998</v>
      </c>
      <c r="U8" s="332">
        <v>3.0924</v>
      </c>
      <c r="V8" s="332">
        <v>3.0651666666666664</v>
      </c>
      <c r="W8" s="332">
        <v>3.0188333333333333</v>
      </c>
      <c r="X8" s="332">
        <v>3.1015000000000001</v>
      </c>
      <c r="Y8" s="331">
        <v>3.1156666666666664</v>
      </c>
      <c r="Z8" s="332">
        <v>3.0848333333333335</v>
      </c>
      <c r="AA8" s="332">
        <v>3.1176333333333335</v>
      </c>
      <c r="AB8" s="332">
        <v>3.112133333333333</v>
      </c>
      <c r="AC8" s="332">
        <v>2.9944000000000002</v>
      </c>
      <c r="AD8" s="334">
        <v>2.767117143908508</v>
      </c>
      <c r="AE8" s="331">
        <v>3.0368333333333335</v>
      </c>
      <c r="AF8" s="331">
        <v>2.9672666666666667</v>
      </c>
      <c r="AG8" s="331">
        <v>2.9620333333333329</v>
      </c>
      <c r="AH8" s="331">
        <v>3.0312666666666668</v>
      </c>
      <c r="AI8" s="331">
        <v>2.9750666666666667</v>
      </c>
      <c r="AJ8" s="331">
        <v>2.7868999999999997</v>
      </c>
      <c r="AK8" s="331">
        <v>2.7706</v>
      </c>
      <c r="AL8" s="331">
        <v>2.9910333333333328</v>
      </c>
      <c r="AM8" s="334">
        <v>2.7453310193515845</v>
      </c>
      <c r="AN8" s="331">
        <v>2.9368999999999996</v>
      </c>
      <c r="AO8" s="331">
        <v>3.0319333333333334</v>
      </c>
      <c r="AP8" s="331">
        <v>3.1014666666666666</v>
      </c>
      <c r="AQ8" s="331">
        <v>2.9700666666666664</v>
      </c>
      <c r="AR8" s="331">
        <v>3.4245000000000001</v>
      </c>
      <c r="AS8" s="332">
        <v>3.2975333333333334</v>
      </c>
      <c r="AT8" s="331">
        <v>3.1725999999999996</v>
      </c>
      <c r="AU8" s="332">
        <v>3.2253000000000003</v>
      </c>
      <c r="AV8" s="331">
        <v>2.9598</v>
      </c>
      <c r="AW8" s="331">
        <v>3.0875333333333335</v>
      </c>
      <c r="AX8" s="331">
        <v>2.871</v>
      </c>
      <c r="AY8" s="331">
        <v>2.8694999999999999</v>
      </c>
      <c r="AZ8" s="331">
        <v>2.7917666666666663</v>
      </c>
      <c r="BA8" s="331">
        <v>3.25</v>
      </c>
      <c r="BB8" s="335">
        <v>3.161866666666667</v>
      </c>
      <c r="BC8" s="329"/>
      <c r="BD8" s="336">
        <v>3.1469000000000005</v>
      </c>
      <c r="BE8" s="337">
        <v>3.018933333333333</v>
      </c>
      <c r="BF8" s="338">
        <v>2.9911666666666665</v>
      </c>
      <c r="BG8" s="338">
        <v>2.7062333333333335</v>
      </c>
      <c r="BH8" s="337">
        <v>2.7640333333333333</v>
      </c>
      <c r="BI8" s="338">
        <v>2.4077666666666668</v>
      </c>
      <c r="BJ8" s="339">
        <v>2.7072666666666669</v>
      </c>
      <c r="BK8" s="329"/>
      <c r="BL8" s="348">
        <v>2.7272666666666665</v>
      </c>
      <c r="BM8" s="341">
        <v>2.7856333333333332</v>
      </c>
      <c r="BN8" s="340">
        <v>2.8109333333333333</v>
      </c>
      <c r="BO8" s="341">
        <v>2.7494999999999998</v>
      </c>
      <c r="BP8" s="342">
        <v>2.6891645234738335</v>
      </c>
      <c r="BQ8" s="340">
        <v>3.0766333333333336</v>
      </c>
      <c r="BR8" s="341">
        <v>2.7794666666666665</v>
      </c>
      <c r="BS8" s="340">
        <v>3.0369000000000006</v>
      </c>
      <c r="BT8" s="340">
        <v>3.9929999999999999</v>
      </c>
      <c r="BU8" s="340">
        <v>4.0338666666666674</v>
      </c>
      <c r="BV8" s="340">
        <v>3.6480999999999999</v>
      </c>
      <c r="BW8" s="343">
        <v>4.0741333333333332</v>
      </c>
      <c r="BX8" s="22"/>
      <c r="BY8" s="344">
        <v>0.38446666666666668</v>
      </c>
      <c r="BZ8" s="346">
        <v>0.38716666666666671</v>
      </c>
      <c r="CA8" s="345">
        <v>0.37606666666666672</v>
      </c>
      <c r="CB8" s="346">
        <v>0.37813333333333327</v>
      </c>
      <c r="CC8" s="345">
        <v>0.36143333333333333</v>
      </c>
      <c r="CD8" s="346">
        <v>0.35460000000000003</v>
      </c>
      <c r="CE8" s="346">
        <v>0.36176666666666663</v>
      </c>
      <c r="CF8" s="346">
        <v>0.37403333333333327</v>
      </c>
      <c r="CG8" s="346"/>
      <c r="CH8" s="346">
        <v>0.36536666666666667</v>
      </c>
      <c r="CI8" s="506">
        <v>0.33946666666666664</v>
      </c>
      <c r="CJ8" s="346"/>
      <c r="CK8" s="346">
        <v>0.36779999999999996</v>
      </c>
      <c r="CL8" s="346">
        <v>0.36579999999999996</v>
      </c>
      <c r="CM8" s="346">
        <v>0.35100000000000003</v>
      </c>
      <c r="CN8" s="346">
        <v>0.37146666666666667</v>
      </c>
      <c r="CO8" s="346">
        <v>0.38033333333333336</v>
      </c>
      <c r="CP8" s="346">
        <v>0.37609999999999993</v>
      </c>
      <c r="CQ8" s="346">
        <v>0.36026666666666668</v>
      </c>
      <c r="CR8" s="346">
        <v>7.1933333333333335E-2</v>
      </c>
      <c r="CS8" s="346">
        <v>8.5300000000000001E-2</v>
      </c>
      <c r="CT8" s="346">
        <v>5.6633333333333334E-2</v>
      </c>
      <c r="CU8" s="347">
        <v>0.41036666666666671</v>
      </c>
      <c r="CV8" s="48"/>
    </row>
    <row r="9" spans="1:100" s="321" customFormat="1" ht="18">
      <c r="A9" s="36" t="s">
        <v>20</v>
      </c>
      <c r="B9" s="326">
        <v>12.6225</v>
      </c>
      <c r="C9" s="327">
        <v>12.302833333333334</v>
      </c>
      <c r="D9" s="327">
        <v>12.591433333333333</v>
      </c>
      <c r="E9" s="327">
        <v>11.976100000000001</v>
      </c>
      <c r="F9" s="327">
        <v>12.245199999999999</v>
      </c>
      <c r="G9" s="327">
        <v>11.837533333333333</v>
      </c>
      <c r="H9" s="327">
        <v>12.306100000000001</v>
      </c>
      <c r="I9" s="328">
        <v>12.401366666666666</v>
      </c>
      <c r="J9" s="329"/>
      <c r="K9" s="330">
        <v>14.5007</v>
      </c>
      <c r="L9" s="331">
        <v>14.381266666666667</v>
      </c>
      <c r="M9" s="332">
        <v>14.518600000000001</v>
      </c>
      <c r="N9" s="333">
        <v>14.438866666666668</v>
      </c>
      <c r="O9" s="331">
        <v>14.615133333333334</v>
      </c>
      <c r="P9" s="331">
        <v>14.227699999999999</v>
      </c>
      <c r="Q9" s="331">
        <v>15.023166666666667</v>
      </c>
      <c r="R9" s="331">
        <v>15.024033333333334</v>
      </c>
      <c r="S9" s="332">
        <v>15.190133333333335</v>
      </c>
      <c r="T9" s="332">
        <v>13.465833333333334</v>
      </c>
      <c r="U9" s="332">
        <v>14.0274</v>
      </c>
      <c r="V9" s="332">
        <v>15.061633333333333</v>
      </c>
      <c r="W9" s="332">
        <v>14.849633333333335</v>
      </c>
      <c r="X9" s="332">
        <v>15.213200000000001</v>
      </c>
      <c r="Y9" s="331">
        <v>15.408199999999999</v>
      </c>
      <c r="Z9" s="332">
        <v>14.689066666666667</v>
      </c>
      <c r="AA9" s="332">
        <v>14.615233333333334</v>
      </c>
      <c r="AB9" s="332">
        <v>15.087966666666667</v>
      </c>
      <c r="AC9" s="332">
        <v>14.719099999999999</v>
      </c>
      <c r="AD9" s="334">
        <v>15.931637501871638</v>
      </c>
      <c r="AE9" s="331">
        <v>14.215866666666665</v>
      </c>
      <c r="AF9" s="331">
        <v>15.167766666666665</v>
      </c>
      <c r="AG9" s="331">
        <v>14.812633333333332</v>
      </c>
      <c r="AH9" s="331">
        <v>15.031966666666667</v>
      </c>
      <c r="AI9" s="331">
        <v>14.942399999999999</v>
      </c>
      <c r="AJ9" s="331">
        <v>14.326766666666666</v>
      </c>
      <c r="AK9" s="331">
        <v>14.557</v>
      </c>
      <c r="AL9" s="331">
        <v>14.933166666666667</v>
      </c>
      <c r="AM9" s="334">
        <v>16.037534348413789</v>
      </c>
      <c r="AN9" s="331">
        <v>11.715633333333335</v>
      </c>
      <c r="AO9" s="331">
        <v>14.260866666666667</v>
      </c>
      <c r="AP9" s="331">
        <v>14.607699999999999</v>
      </c>
      <c r="AQ9" s="331">
        <v>15.400399999999999</v>
      </c>
      <c r="AR9" s="331">
        <v>13.959633333333334</v>
      </c>
      <c r="AS9" s="332">
        <v>14.259366666666665</v>
      </c>
      <c r="AT9" s="331">
        <v>13.997766666666669</v>
      </c>
      <c r="AU9" s="332">
        <v>14.520866666666668</v>
      </c>
      <c r="AV9" s="331">
        <v>15.024266666666668</v>
      </c>
      <c r="AW9" s="331">
        <v>14.682933333333333</v>
      </c>
      <c r="AX9" s="331">
        <v>14.265766666666666</v>
      </c>
      <c r="AY9" s="331">
        <v>14.539666666666667</v>
      </c>
      <c r="AZ9" s="331">
        <v>14.732233333333333</v>
      </c>
      <c r="BA9" s="331">
        <v>15.2928</v>
      </c>
      <c r="BB9" s="335">
        <v>14.6496</v>
      </c>
      <c r="BC9" s="329"/>
      <c r="BD9" s="336">
        <v>14.401733333333333</v>
      </c>
      <c r="BE9" s="337">
        <v>13.291033333333333</v>
      </c>
      <c r="BF9" s="338">
        <v>13.637333333333332</v>
      </c>
      <c r="BG9" s="338">
        <v>14.542933333333332</v>
      </c>
      <c r="BH9" s="337">
        <v>14.931966666666668</v>
      </c>
      <c r="BI9" s="338">
        <v>12.5159</v>
      </c>
      <c r="BJ9" s="339">
        <v>14.271533333333336</v>
      </c>
      <c r="BK9" s="329"/>
      <c r="BL9" s="348">
        <v>12.845166666666666</v>
      </c>
      <c r="BM9" s="341">
        <v>13.456633333333334</v>
      </c>
      <c r="BN9" s="340">
        <v>13.041633333333335</v>
      </c>
      <c r="BO9" s="341">
        <v>11.061733333333335</v>
      </c>
      <c r="BP9" s="342">
        <v>12.208323421659022</v>
      </c>
      <c r="BQ9" s="340">
        <v>14.789133333333334</v>
      </c>
      <c r="BR9" s="341">
        <v>11.764966666666666</v>
      </c>
      <c r="BS9" s="340">
        <v>14.626199999999999</v>
      </c>
      <c r="BT9" s="340">
        <v>10.997333333333335</v>
      </c>
      <c r="BU9" s="340">
        <v>10.976599999999999</v>
      </c>
      <c r="BV9" s="340">
        <v>10.087899999999999</v>
      </c>
      <c r="BW9" s="343">
        <v>10.842733333333333</v>
      </c>
      <c r="BX9" s="22"/>
      <c r="BY9" s="344">
        <v>19.010966666666665</v>
      </c>
      <c r="BZ9" s="346">
        <v>18.997299999999999</v>
      </c>
      <c r="CA9" s="345">
        <v>18.916233333333334</v>
      </c>
      <c r="CB9" s="346">
        <v>18.712800000000001</v>
      </c>
      <c r="CC9" s="345">
        <v>19.105466666666668</v>
      </c>
      <c r="CD9" s="346">
        <v>18.359166666666667</v>
      </c>
      <c r="CE9" s="346">
        <v>18.7409</v>
      </c>
      <c r="CF9" s="346">
        <v>17.960466666666665</v>
      </c>
      <c r="CG9" s="346"/>
      <c r="CH9" s="346">
        <v>18.58486666666667</v>
      </c>
      <c r="CI9" s="506">
        <v>17.929199999999998</v>
      </c>
      <c r="CJ9" s="346"/>
      <c r="CK9" s="346">
        <v>18.637266666666665</v>
      </c>
      <c r="CL9" s="346">
        <v>19.250399999999999</v>
      </c>
      <c r="CM9" s="346">
        <v>18.334900000000001</v>
      </c>
      <c r="CN9" s="346">
        <v>17.829999999999998</v>
      </c>
      <c r="CO9" s="346">
        <v>18.330066666666667</v>
      </c>
      <c r="CP9" s="346">
        <v>18.1555</v>
      </c>
      <c r="CQ9" s="346">
        <v>18.313300000000002</v>
      </c>
      <c r="CR9" s="346">
        <v>18.856266666666667</v>
      </c>
      <c r="CS9" s="346">
        <v>19.307133333333336</v>
      </c>
      <c r="CT9" s="346">
        <v>17.466899999999999</v>
      </c>
      <c r="CU9" s="347">
        <v>18.641999999999999</v>
      </c>
      <c r="CV9" s="48"/>
    </row>
    <row r="10" spans="1:100" s="321" customFormat="1" ht="18">
      <c r="A10" s="36" t="s">
        <v>21</v>
      </c>
      <c r="B10" s="326">
        <v>17.026733333333333</v>
      </c>
      <c r="C10" s="327">
        <v>15.874233333333335</v>
      </c>
      <c r="D10" s="327">
        <v>15.697000000000001</v>
      </c>
      <c r="E10" s="327">
        <v>15.799999999999999</v>
      </c>
      <c r="F10" s="327">
        <v>16.150233333333333</v>
      </c>
      <c r="G10" s="327">
        <v>15.638366666666668</v>
      </c>
      <c r="H10" s="327">
        <v>16.267966666666666</v>
      </c>
      <c r="I10" s="328">
        <v>15.967266666666665</v>
      </c>
      <c r="J10" s="329"/>
      <c r="K10" s="330">
        <v>14.31</v>
      </c>
      <c r="L10" s="331">
        <v>14.418100000000001</v>
      </c>
      <c r="M10" s="332">
        <v>14.2896</v>
      </c>
      <c r="N10" s="333">
        <v>13.906700000000001</v>
      </c>
      <c r="O10" s="331">
        <v>14.8187</v>
      </c>
      <c r="P10" s="331">
        <v>14.161633333333333</v>
      </c>
      <c r="Q10" s="331">
        <v>13.459033333333332</v>
      </c>
      <c r="R10" s="331">
        <v>13.619633333333333</v>
      </c>
      <c r="S10" s="332">
        <v>13.334733333333332</v>
      </c>
      <c r="T10" s="332">
        <v>14.626100000000001</v>
      </c>
      <c r="U10" s="332">
        <v>14.448466666666667</v>
      </c>
      <c r="V10" s="332">
        <v>13.694333333333333</v>
      </c>
      <c r="W10" s="332">
        <v>13.515866666666668</v>
      </c>
      <c r="X10" s="332">
        <v>13.789266666666668</v>
      </c>
      <c r="Y10" s="331">
        <v>13.861699999999999</v>
      </c>
      <c r="Z10" s="332">
        <v>13.7858</v>
      </c>
      <c r="AA10" s="332">
        <v>13.933233333333334</v>
      </c>
      <c r="AB10" s="332">
        <v>13.928066666666668</v>
      </c>
      <c r="AC10" s="332">
        <v>13.426933333333332</v>
      </c>
      <c r="AD10" s="334">
        <v>13.289200683093339</v>
      </c>
      <c r="AE10" s="331">
        <v>13.959866666666668</v>
      </c>
      <c r="AF10" s="331">
        <v>13.513933333333332</v>
      </c>
      <c r="AG10" s="331">
        <v>13.6021</v>
      </c>
      <c r="AH10" s="331">
        <v>13.640466666666667</v>
      </c>
      <c r="AI10" s="331">
        <v>13.593699999999998</v>
      </c>
      <c r="AJ10" s="331">
        <v>12.739633333333332</v>
      </c>
      <c r="AK10" s="331">
        <v>12.476066666666668</v>
      </c>
      <c r="AL10" s="331">
        <v>13.3842</v>
      </c>
      <c r="AM10" s="334">
        <v>13.206203087130767</v>
      </c>
      <c r="AN10" s="331">
        <v>13.818</v>
      </c>
      <c r="AO10" s="331">
        <v>13.811266666666667</v>
      </c>
      <c r="AP10" s="331">
        <v>14.253533333333332</v>
      </c>
      <c r="AQ10" s="331">
        <v>13.552899999999999</v>
      </c>
      <c r="AR10" s="331">
        <v>14.570866666666667</v>
      </c>
      <c r="AS10" s="332">
        <v>14.006033333333335</v>
      </c>
      <c r="AT10" s="331">
        <v>13.325466666666665</v>
      </c>
      <c r="AU10" s="332">
        <v>13.572666666666668</v>
      </c>
      <c r="AV10" s="331">
        <v>13.695733333333335</v>
      </c>
      <c r="AW10" s="331">
        <v>13.736933333333333</v>
      </c>
      <c r="AX10" s="331">
        <v>13.180866666666667</v>
      </c>
      <c r="AY10" s="331">
        <v>13.2273</v>
      </c>
      <c r="AZ10" s="331">
        <v>13.092500000000001</v>
      </c>
      <c r="BA10" s="331">
        <v>13.734166666666667</v>
      </c>
      <c r="BB10" s="335">
        <v>13.435333333333332</v>
      </c>
      <c r="BC10" s="329"/>
      <c r="BD10" s="336">
        <v>15.582466666666667</v>
      </c>
      <c r="BE10" s="337">
        <v>14.997233333333332</v>
      </c>
      <c r="BF10" s="338">
        <v>14.836766666666668</v>
      </c>
      <c r="BG10" s="338">
        <v>13.535433333333332</v>
      </c>
      <c r="BH10" s="337">
        <v>13.795699999999998</v>
      </c>
      <c r="BI10" s="338">
        <v>11.9811</v>
      </c>
      <c r="BJ10" s="339">
        <v>13.630866666666668</v>
      </c>
      <c r="BK10" s="329"/>
      <c r="BL10" s="348">
        <v>15.058833333333334</v>
      </c>
      <c r="BM10" s="341">
        <v>15.216699999999998</v>
      </c>
      <c r="BN10" s="340">
        <v>15.164666666666667</v>
      </c>
      <c r="BO10" s="341">
        <v>13.4542</v>
      </c>
      <c r="BP10" s="342">
        <v>12.937765185248066</v>
      </c>
      <c r="BQ10" s="340">
        <v>14.115933333333333</v>
      </c>
      <c r="BR10" s="341">
        <v>13.505466666666669</v>
      </c>
      <c r="BS10" s="340">
        <v>14.029633333333331</v>
      </c>
      <c r="BT10" s="340">
        <v>14.620899999999999</v>
      </c>
      <c r="BU10" s="340">
        <v>14.776966666666667</v>
      </c>
      <c r="BV10" s="340">
        <v>13.713333333333333</v>
      </c>
      <c r="BW10" s="343">
        <v>14.294966666666667</v>
      </c>
      <c r="BX10" s="22"/>
      <c r="BY10" s="344">
        <v>7.3210000000000006</v>
      </c>
      <c r="BZ10" s="346">
        <v>7.3395000000000001</v>
      </c>
      <c r="CA10" s="345">
        <v>7.0484333333333327</v>
      </c>
      <c r="CB10" s="346">
        <v>7.1948999999999996</v>
      </c>
      <c r="CC10" s="345">
        <v>7.1853000000000007</v>
      </c>
      <c r="CD10" s="346">
        <v>6.949466666666666</v>
      </c>
      <c r="CE10" s="346">
        <v>7.1662999999999997</v>
      </c>
      <c r="CF10" s="346">
        <v>7.1123666666666665</v>
      </c>
      <c r="CG10" s="346"/>
      <c r="CH10" s="346">
        <v>7.1015666666666668</v>
      </c>
      <c r="CI10" s="506">
        <v>6.7279666666666671</v>
      </c>
      <c r="CJ10" s="346"/>
      <c r="CK10" s="346">
        <v>7.1833333333333336</v>
      </c>
      <c r="CL10" s="346">
        <v>7.1297333333333341</v>
      </c>
      <c r="CM10" s="346">
        <v>6.9482666666666661</v>
      </c>
      <c r="CN10" s="346">
        <v>7.150033333333333</v>
      </c>
      <c r="CO10" s="346">
        <v>7.3213333333333326</v>
      </c>
      <c r="CP10" s="346">
        <v>7.1899333333333333</v>
      </c>
      <c r="CQ10" s="346">
        <v>7.0773666666666672</v>
      </c>
      <c r="CR10" s="346">
        <v>5.9243666666666668</v>
      </c>
      <c r="CS10" s="346">
        <v>6.1759333333333331</v>
      </c>
      <c r="CT10" s="346">
        <v>5.1543000000000001</v>
      </c>
      <c r="CU10" s="347">
        <v>7.2894333333333341</v>
      </c>
      <c r="CV10" s="48"/>
    </row>
    <row r="11" spans="1:100" s="321" customFormat="1" ht="18">
      <c r="A11" s="36" t="s">
        <v>22</v>
      </c>
      <c r="B11" s="326">
        <v>5.6657333333333328</v>
      </c>
      <c r="C11" s="327">
        <v>5.4510333333333323</v>
      </c>
      <c r="D11" s="327">
        <v>5.1590999999999996</v>
      </c>
      <c r="E11" s="327">
        <v>5.3700333333333328</v>
      </c>
      <c r="F11" s="327">
        <v>5.5450333333333335</v>
      </c>
      <c r="G11" s="327">
        <v>5.158433333333333</v>
      </c>
      <c r="H11" s="327">
        <v>5.4615666666666662</v>
      </c>
      <c r="I11" s="328">
        <v>5.4536000000000007</v>
      </c>
      <c r="J11" s="329"/>
      <c r="K11" s="330">
        <v>4.5304666666666664</v>
      </c>
      <c r="L11" s="331">
        <v>4.4493</v>
      </c>
      <c r="M11" s="332">
        <v>4.8048999999999999</v>
      </c>
      <c r="N11" s="333">
        <v>4.2464666666666666</v>
      </c>
      <c r="O11" s="331">
        <v>4.5813333333333333</v>
      </c>
      <c r="P11" s="331">
        <v>4.6529666666666669</v>
      </c>
      <c r="Q11" s="331">
        <v>3.6307333333333331</v>
      </c>
      <c r="R11" s="331">
        <v>3.6419999999999999</v>
      </c>
      <c r="S11" s="332">
        <v>3.6705000000000001</v>
      </c>
      <c r="T11" s="332">
        <v>4.0682999999999998</v>
      </c>
      <c r="U11" s="332">
        <v>3.802</v>
      </c>
      <c r="V11" s="332">
        <v>4.0114333333333336</v>
      </c>
      <c r="W11" s="332">
        <v>3.9788999999999999</v>
      </c>
      <c r="X11" s="332">
        <v>3.9941666666666666</v>
      </c>
      <c r="Y11" s="331">
        <v>4.063933333333333</v>
      </c>
      <c r="Z11" s="332">
        <v>4.0537999999999998</v>
      </c>
      <c r="AA11" s="332">
        <v>4.1019000000000005</v>
      </c>
      <c r="AB11" s="332">
        <v>4.0628000000000002</v>
      </c>
      <c r="AC11" s="332">
        <v>3.913966666666667</v>
      </c>
      <c r="AD11" s="334">
        <v>4.2524364898663327</v>
      </c>
      <c r="AE11" s="331">
        <v>3.2525333333333335</v>
      </c>
      <c r="AF11" s="331">
        <v>3.6882999999999999</v>
      </c>
      <c r="AG11" s="331">
        <v>3.7645</v>
      </c>
      <c r="AH11" s="331">
        <v>4.0664666666666669</v>
      </c>
      <c r="AI11" s="331">
        <v>3.7948666666666662</v>
      </c>
      <c r="AJ11" s="331">
        <v>3.4982666666666664</v>
      </c>
      <c r="AK11" s="331">
        <v>3.3740333333333332</v>
      </c>
      <c r="AL11" s="331">
        <v>3.879</v>
      </c>
      <c r="AM11" s="334">
        <v>4.3804374172989364</v>
      </c>
      <c r="AN11" s="331">
        <v>9.4490333333333325</v>
      </c>
      <c r="AO11" s="331">
        <v>3.5642</v>
      </c>
      <c r="AP11" s="331">
        <v>3.6539666666666668</v>
      </c>
      <c r="AQ11" s="331">
        <v>3.6711333333333336</v>
      </c>
      <c r="AR11" s="331">
        <v>4.0950333333333333</v>
      </c>
      <c r="AS11" s="332">
        <v>4.3910999999999998</v>
      </c>
      <c r="AT11" s="331">
        <v>4.1465333333333332</v>
      </c>
      <c r="AU11" s="332">
        <v>4.2581999999999995</v>
      </c>
      <c r="AV11" s="331">
        <v>3.6526000000000001</v>
      </c>
      <c r="AW11" s="331">
        <v>3.7431999999999999</v>
      </c>
      <c r="AX11" s="331">
        <v>3.4984000000000002</v>
      </c>
      <c r="AY11" s="331">
        <v>3.5468666666666664</v>
      </c>
      <c r="AZ11" s="331">
        <v>3.3119333333333336</v>
      </c>
      <c r="BA11" s="331">
        <v>3.9376333333333329</v>
      </c>
      <c r="BB11" s="335">
        <v>3.8465333333333334</v>
      </c>
      <c r="BC11" s="329"/>
      <c r="BD11" s="336">
        <v>3.4557000000000002</v>
      </c>
      <c r="BE11" s="337">
        <v>3.5514333333333332</v>
      </c>
      <c r="BF11" s="338">
        <v>3.2751999999999999</v>
      </c>
      <c r="BG11" s="338">
        <v>3.0923666666666669</v>
      </c>
      <c r="BH11" s="337">
        <v>3.1417999999999999</v>
      </c>
      <c r="BI11" s="338">
        <v>3.6798333333333333</v>
      </c>
      <c r="BJ11" s="339">
        <v>3.0625333333333331</v>
      </c>
      <c r="BK11" s="329"/>
      <c r="BL11" s="348">
        <v>6.4568666666666665</v>
      </c>
      <c r="BM11" s="341">
        <v>6.4722000000000008</v>
      </c>
      <c r="BN11" s="340">
        <v>6.3870666666666667</v>
      </c>
      <c r="BO11" s="341">
        <v>11.376166666666668</v>
      </c>
      <c r="BP11" s="342">
        <v>10.295278870583571</v>
      </c>
      <c r="BQ11" s="340">
        <v>3.4091333333333331</v>
      </c>
      <c r="BR11" s="341">
        <v>11.015000000000001</v>
      </c>
      <c r="BS11" s="340">
        <v>3.5320999999999998</v>
      </c>
      <c r="BT11" s="340">
        <v>7.769333333333333</v>
      </c>
      <c r="BU11" s="340">
        <v>7.9934333333333329</v>
      </c>
      <c r="BV11" s="340">
        <v>10.211433333333334</v>
      </c>
      <c r="BW11" s="343">
        <v>8.5829666666666657</v>
      </c>
      <c r="BX11" s="22"/>
      <c r="BY11" s="344">
        <v>9.11E-2</v>
      </c>
      <c r="BZ11" s="346">
        <v>0.16483333333333336</v>
      </c>
      <c r="CA11" s="345">
        <v>0.1023</v>
      </c>
      <c r="CB11" s="346">
        <v>0.22170000000000001</v>
      </c>
      <c r="CC11" s="345">
        <v>1.8966666666666666E-2</v>
      </c>
      <c r="CD11" s="346">
        <v>7.6333333333333331E-3</v>
      </c>
      <c r="CE11" s="346">
        <v>0.11213333333333335</v>
      </c>
      <c r="CF11" s="346">
        <v>0.10916666666666668</v>
      </c>
      <c r="CG11" s="346"/>
      <c r="CH11" s="346">
        <v>0.12703333333333333</v>
      </c>
      <c r="CI11" s="506">
        <v>0.18786666666666665</v>
      </c>
      <c r="CJ11" s="346"/>
      <c r="CK11" s="346">
        <v>9.8966666666666661E-2</v>
      </c>
      <c r="CL11" s="346">
        <v>6.966666666666667E-3</v>
      </c>
      <c r="CM11" s="346">
        <v>2.8899999999999999E-2</v>
      </c>
      <c r="CN11" s="346">
        <v>3.9933333333333328E-2</v>
      </c>
      <c r="CO11" s="346">
        <v>4.7033333333333337E-2</v>
      </c>
      <c r="CP11" s="346">
        <v>4.7333333333333331E-2</v>
      </c>
      <c r="CQ11" s="346">
        <v>0.15056666666666665</v>
      </c>
      <c r="CR11" s="346">
        <v>0</v>
      </c>
      <c r="CS11" s="346">
        <v>0</v>
      </c>
      <c r="CT11" s="346">
        <v>0.11443333333333333</v>
      </c>
      <c r="CU11" s="347">
        <v>8.713333333333334E-2</v>
      </c>
      <c r="CV11" s="48"/>
    </row>
    <row r="12" spans="1:100" s="321" customFormat="1" ht="18">
      <c r="A12" s="36" t="s">
        <v>23</v>
      </c>
      <c r="B12" s="326">
        <v>0.24376666666666669</v>
      </c>
      <c r="C12" s="327">
        <v>0.23323333333333332</v>
      </c>
      <c r="D12" s="327">
        <v>0.2291</v>
      </c>
      <c r="E12" s="327">
        <v>0.22773333333333334</v>
      </c>
      <c r="F12" s="327">
        <v>0.2306</v>
      </c>
      <c r="G12" s="327">
        <v>0.2291</v>
      </c>
      <c r="H12" s="327">
        <v>0.23663333333333333</v>
      </c>
      <c r="I12" s="328">
        <v>0.23086666666666666</v>
      </c>
      <c r="J12" s="329"/>
      <c r="K12" s="330">
        <v>0.22560000000000002</v>
      </c>
      <c r="L12" s="331">
        <v>0.2282666666666667</v>
      </c>
      <c r="M12" s="332">
        <v>0.21876666666666666</v>
      </c>
      <c r="N12" s="333">
        <v>0.22203333333333333</v>
      </c>
      <c r="O12" s="331">
        <v>0.23280000000000001</v>
      </c>
      <c r="P12" s="331">
        <v>0.21996666666666667</v>
      </c>
      <c r="Q12" s="331">
        <v>0.22989999999999999</v>
      </c>
      <c r="R12" s="331">
        <v>0.23366666666666669</v>
      </c>
      <c r="S12" s="332">
        <v>0.22833333333333336</v>
      </c>
      <c r="T12" s="332">
        <v>0.27983333333333332</v>
      </c>
      <c r="U12" s="332">
        <v>0.25169999999999998</v>
      </c>
      <c r="V12" s="332">
        <v>0.2283333333333333</v>
      </c>
      <c r="W12" s="332">
        <v>0.2271</v>
      </c>
      <c r="X12" s="332">
        <v>0.23029999999999998</v>
      </c>
      <c r="Y12" s="331">
        <v>0.23236666666666664</v>
      </c>
      <c r="Z12" s="332">
        <v>0.22989999999999999</v>
      </c>
      <c r="AA12" s="332">
        <v>0.22986666666666666</v>
      </c>
      <c r="AB12" s="332">
        <v>0.23173333333333335</v>
      </c>
      <c r="AC12" s="332">
        <v>0.22313333333333332</v>
      </c>
      <c r="AD12" s="334">
        <v>0.22750787759350966</v>
      </c>
      <c r="AE12" s="331">
        <v>0.23206666666666664</v>
      </c>
      <c r="AF12" s="331">
        <v>0.23129999999999998</v>
      </c>
      <c r="AG12" s="331">
        <v>0.23396666666666666</v>
      </c>
      <c r="AH12" s="331">
        <v>0.22693333333333335</v>
      </c>
      <c r="AI12" s="331">
        <v>0.23216666666666666</v>
      </c>
      <c r="AJ12" s="331">
        <v>0.2238</v>
      </c>
      <c r="AK12" s="331">
        <v>0.22233333333333336</v>
      </c>
      <c r="AL12" s="331">
        <v>0.22889999999999999</v>
      </c>
      <c r="AM12" s="334">
        <v>0.22744176209555014</v>
      </c>
      <c r="AN12" s="331">
        <v>0.20363333333333333</v>
      </c>
      <c r="AO12" s="331">
        <v>0.23126666666666665</v>
      </c>
      <c r="AP12" s="331">
        <v>0.23750000000000002</v>
      </c>
      <c r="AQ12" s="331">
        <v>0.23133333333333336</v>
      </c>
      <c r="AR12" s="331">
        <v>0.22670000000000001</v>
      </c>
      <c r="AS12" s="332">
        <v>0.22216666666666665</v>
      </c>
      <c r="AT12" s="331">
        <v>0.21556666666666668</v>
      </c>
      <c r="AU12" s="332">
        <v>0.22056666666666666</v>
      </c>
      <c r="AV12" s="331">
        <v>0.23953333333333335</v>
      </c>
      <c r="AW12" s="331">
        <v>0.23256666666666667</v>
      </c>
      <c r="AX12" s="331">
        <v>0.23036666666666669</v>
      </c>
      <c r="AY12" s="331">
        <v>0.23123333333333332</v>
      </c>
      <c r="AZ12" s="331">
        <v>0.23293333333333333</v>
      </c>
      <c r="BA12" s="331">
        <v>0.23176666666666668</v>
      </c>
      <c r="BB12" s="335">
        <v>0.22389999999999999</v>
      </c>
      <c r="BC12" s="329"/>
      <c r="BD12" s="336">
        <v>0.87096666666666678</v>
      </c>
      <c r="BE12" s="337">
        <v>2.3133333333333335</v>
      </c>
      <c r="BF12" s="338">
        <v>1.2645999999999999</v>
      </c>
      <c r="BG12" s="338">
        <v>0.3362</v>
      </c>
      <c r="BH12" s="337">
        <v>0.27396666666666664</v>
      </c>
      <c r="BI12" s="338">
        <v>8.3019999999999996</v>
      </c>
      <c r="BJ12" s="339">
        <v>0.50209999999999999</v>
      </c>
      <c r="BK12" s="329"/>
      <c r="BL12" s="348">
        <v>0.22643333333333335</v>
      </c>
      <c r="BM12" s="341">
        <v>0.21436666666666668</v>
      </c>
      <c r="BN12" s="340">
        <v>0.20736666666666667</v>
      </c>
      <c r="BO12" s="341">
        <v>0.20579999999999998</v>
      </c>
      <c r="BP12" s="342">
        <v>0.18907214342057502</v>
      </c>
      <c r="BQ12" s="340">
        <v>0.23456666666666667</v>
      </c>
      <c r="BR12" s="341">
        <v>0.20576666666666668</v>
      </c>
      <c r="BS12" s="340">
        <v>0.23363333333333336</v>
      </c>
      <c r="BT12" s="340">
        <v>0.19586666666666666</v>
      </c>
      <c r="BU12" s="340">
        <v>0.19600000000000004</v>
      </c>
      <c r="BV12" s="340">
        <v>0.16846666666666665</v>
      </c>
      <c r="BW12" s="343">
        <v>0.18463333333333332</v>
      </c>
      <c r="BX12" s="22"/>
      <c r="BY12" s="344">
        <v>0.26513333333333339</v>
      </c>
      <c r="BZ12" s="346">
        <v>0.26336666666666669</v>
      </c>
      <c r="CA12" s="345">
        <v>0.2532666666666667</v>
      </c>
      <c r="CB12" s="346">
        <v>0.25813333333333333</v>
      </c>
      <c r="CC12" s="345">
        <v>0.25939999999999996</v>
      </c>
      <c r="CD12" s="346">
        <v>0.25206666666666666</v>
      </c>
      <c r="CE12" s="346">
        <v>0.25896666666666668</v>
      </c>
      <c r="CF12" s="346">
        <v>0.25596666666666668</v>
      </c>
      <c r="CG12" s="346"/>
      <c r="CH12" s="346">
        <v>0.25819999999999999</v>
      </c>
      <c r="CI12" s="506">
        <v>0.24099999999999999</v>
      </c>
      <c r="CJ12" s="346"/>
      <c r="CK12" s="346">
        <v>0.26263333333333333</v>
      </c>
      <c r="CL12" s="346">
        <v>0.92126666666666679</v>
      </c>
      <c r="CM12" s="346">
        <v>0.25023333333333336</v>
      </c>
      <c r="CN12" s="346">
        <v>0.26103333333333334</v>
      </c>
      <c r="CO12" s="346">
        <v>0.26543333333333335</v>
      </c>
      <c r="CP12" s="346">
        <v>0.26203333333333334</v>
      </c>
      <c r="CQ12" s="346">
        <v>0.25336666666666668</v>
      </c>
      <c r="CR12" s="346">
        <v>0.2571</v>
      </c>
      <c r="CS12" s="346">
        <v>0.25689999999999996</v>
      </c>
      <c r="CT12" s="346">
        <v>0.23966666666666667</v>
      </c>
      <c r="CU12" s="347">
        <v>0.26253333333333329</v>
      </c>
      <c r="CV12" s="48"/>
    </row>
    <row r="13" spans="1:100" s="321" customFormat="1" ht="18">
      <c r="A13" s="36" t="s">
        <v>24</v>
      </c>
      <c r="B13" s="326">
        <v>9.0491333333333355</v>
      </c>
      <c r="C13" s="327">
        <v>8.3797333333333341</v>
      </c>
      <c r="D13" s="327">
        <v>8.4563666666666659</v>
      </c>
      <c r="E13" s="327">
        <v>8.3245666666666676</v>
      </c>
      <c r="F13" s="327">
        <v>8.4974666666666678</v>
      </c>
      <c r="G13" s="327">
        <v>8.1025000000000009</v>
      </c>
      <c r="H13" s="327">
        <v>8.5901999999999994</v>
      </c>
      <c r="I13" s="328">
        <v>8.4327333333333332</v>
      </c>
      <c r="J13" s="329"/>
      <c r="K13" s="330">
        <v>7.0030999999999999</v>
      </c>
      <c r="L13" s="331">
        <v>7.025033333333333</v>
      </c>
      <c r="M13" s="332">
        <v>7.1871999999999998</v>
      </c>
      <c r="N13" s="333">
        <v>6.7690666666666672</v>
      </c>
      <c r="O13" s="331">
        <v>7.1827333333333341</v>
      </c>
      <c r="P13" s="331">
        <v>7.0237666666666669</v>
      </c>
      <c r="Q13" s="331">
        <v>6.3774333333333333</v>
      </c>
      <c r="R13" s="331">
        <v>6.3624000000000001</v>
      </c>
      <c r="S13" s="332">
        <v>6.2481666666666662</v>
      </c>
      <c r="T13" s="332">
        <v>8.5068333333333328</v>
      </c>
      <c r="U13" s="332">
        <v>8.3261333333333329</v>
      </c>
      <c r="V13" s="332">
        <v>6.5747</v>
      </c>
      <c r="W13" s="332">
        <v>6.4927999999999999</v>
      </c>
      <c r="X13" s="332">
        <v>6.6843333333333339</v>
      </c>
      <c r="Y13" s="331">
        <v>6.6923000000000004</v>
      </c>
      <c r="Z13" s="332">
        <v>6.6207333333333338</v>
      </c>
      <c r="AA13" s="332">
        <v>6.6991666666666667</v>
      </c>
      <c r="AB13" s="332">
        <v>6.6747666666666667</v>
      </c>
      <c r="AC13" s="332">
        <v>6.4214666666666673</v>
      </c>
      <c r="AD13" s="334">
        <v>7.2188005760162799</v>
      </c>
      <c r="AE13" s="331">
        <v>6.5117333333333329</v>
      </c>
      <c r="AF13" s="331">
        <v>6.3135000000000003</v>
      </c>
      <c r="AG13" s="331">
        <v>6.3101666666666674</v>
      </c>
      <c r="AH13" s="331">
        <v>6.591733333333333</v>
      </c>
      <c r="AI13" s="331">
        <v>6.3581666666666665</v>
      </c>
      <c r="AJ13" s="331">
        <v>6.128333333333333</v>
      </c>
      <c r="AK13" s="331">
        <v>6.237000000000001</v>
      </c>
      <c r="AL13" s="331">
        <v>6.5769666666666664</v>
      </c>
      <c r="AM13" s="334">
        <v>7.2351205556796003</v>
      </c>
      <c r="AN13" s="331">
        <v>11.387500000000001</v>
      </c>
      <c r="AO13" s="331">
        <v>6.4070666666666662</v>
      </c>
      <c r="AP13" s="331">
        <v>6.6158999999999999</v>
      </c>
      <c r="AQ13" s="331">
        <v>6.3726999999999991</v>
      </c>
      <c r="AR13" s="331">
        <v>7.2535999999999996</v>
      </c>
      <c r="AS13" s="332">
        <v>6.986133333333334</v>
      </c>
      <c r="AT13" s="331">
        <v>6.8796999999999997</v>
      </c>
      <c r="AU13" s="332">
        <v>6.9729000000000001</v>
      </c>
      <c r="AV13" s="331">
        <v>6.1264666666666665</v>
      </c>
      <c r="AW13" s="331">
        <v>6.2715333333333332</v>
      </c>
      <c r="AX13" s="331">
        <v>6.1903666666666668</v>
      </c>
      <c r="AY13" s="331">
        <v>5.9936999999999996</v>
      </c>
      <c r="AZ13" s="331">
        <v>5.878333333333333</v>
      </c>
      <c r="BA13" s="331">
        <v>6.7837666666666676</v>
      </c>
      <c r="BB13" s="335">
        <v>6.5008333333333335</v>
      </c>
      <c r="BC13" s="329"/>
      <c r="BD13" s="336">
        <v>7.9598000000000004</v>
      </c>
      <c r="BE13" s="337">
        <v>7.6809000000000003</v>
      </c>
      <c r="BF13" s="338">
        <v>7.7622999999999998</v>
      </c>
      <c r="BG13" s="338">
        <v>7.3196666666666665</v>
      </c>
      <c r="BH13" s="337">
        <v>7.3442333333333325</v>
      </c>
      <c r="BI13" s="338">
        <v>6.1890333333333336</v>
      </c>
      <c r="BJ13" s="339">
        <v>7.0114666666666672</v>
      </c>
      <c r="BK13" s="329"/>
      <c r="BL13" s="348">
        <v>7.2011000000000003</v>
      </c>
      <c r="BM13" s="341">
        <v>7.6223333333333327</v>
      </c>
      <c r="BN13" s="340">
        <v>7.9545000000000003</v>
      </c>
      <c r="BO13" s="341">
        <v>10.829033333333333</v>
      </c>
      <c r="BP13" s="342">
        <v>10.495272528084616</v>
      </c>
      <c r="BQ13" s="340">
        <v>6.5619666666666667</v>
      </c>
      <c r="BR13" s="341">
        <v>10.5709</v>
      </c>
      <c r="BS13" s="340">
        <v>6.5315666666666665</v>
      </c>
      <c r="BT13" s="340">
        <v>9.5278666666666663</v>
      </c>
      <c r="BU13" s="340">
        <v>9.6095666666666659</v>
      </c>
      <c r="BV13" s="340">
        <v>9.2716666666666683</v>
      </c>
      <c r="BW13" s="343">
        <v>8.7838666666666665</v>
      </c>
      <c r="BX13" s="22"/>
      <c r="BY13" s="344">
        <v>1.6392</v>
      </c>
      <c r="BZ13" s="346">
        <v>1.6462333333333332</v>
      </c>
      <c r="CA13" s="345">
        <v>1.5807000000000002</v>
      </c>
      <c r="CB13" s="346">
        <v>1.6504333333333332</v>
      </c>
      <c r="CC13" s="345">
        <v>1.5797666666666668</v>
      </c>
      <c r="CD13" s="346">
        <v>1.5427666666666668</v>
      </c>
      <c r="CE13" s="346">
        <v>1.5940666666666665</v>
      </c>
      <c r="CF13" s="346">
        <v>1.6126000000000003</v>
      </c>
      <c r="CG13" s="346"/>
      <c r="CH13" s="346">
        <v>1.6056666666666668</v>
      </c>
      <c r="CI13" s="506">
        <v>1.4490333333333334</v>
      </c>
      <c r="CJ13" s="346"/>
      <c r="CK13" s="346">
        <v>1.6193666666666668</v>
      </c>
      <c r="CL13" s="346">
        <v>1.5628666666666664</v>
      </c>
      <c r="CM13" s="346">
        <v>1.5248999999999999</v>
      </c>
      <c r="CN13" s="346">
        <v>1.4976333333333331</v>
      </c>
      <c r="CO13" s="346">
        <v>1.5887666666666664</v>
      </c>
      <c r="CP13" s="346">
        <v>1.5138999999999998</v>
      </c>
      <c r="CQ13" s="346">
        <v>1.5085333333333333</v>
      </c>
      <c r="CR13" s="346">
        <v>1.1661666666666668</v>
      </c>
      <c r="CS13" s="346">
        <v>1.2845666666666666</v>
      </c>
      <c r="CT13" s="346">
        <v>1.4941333333333333</v>
      </c>
      <c r="CU13" s="347">
        <v>1.5514999999999999</v>
      </c>
      <c r="CV13" s="48"/>
    </row>
    <row r="14" spans="1:100" s="321" customFormat="1" ht="18">
      <c r="A14" s="36" t="s">
        <v>25</v>
      </c>
      <c r="B14" s="326">
        <v>3.8765999999999998</v>
      </c>
      <c r="C14" s="327">
        <v>3.3508</v>
      </c>
      <c r="D14" s="327">
        <v>3.8757999999999999</v>
      </c>
      <c r="E14" s="327">
        <v>3.9461333333333335</v>
      </c>
      <c r="F14" s="327">
        <v>3.7631333333333337</v>
      </c>
      <c r="G14" s="327">
        <v>3.4790666666666668</v>
      </c>
      <c r="H14" s="327">
        <v>3.9065999999999996</v>
      </c>
      <c r="I14" s="328">
        <v>3.5653000000000001</v>
      </c>
      <c r="J14" s="329"/>
      <c r="K14" s="330">
        <v>3.9906666666666664</v>
      </c>
      <c r="L14" s="331">
        <v>4.0062000000000006</v>
      </c>
      <c r="M14" s="332">
        <v>3.8897999999999997</v>
      </c>
      <c r="N14" s="333">
        <v>4.0497000000000005</v>
      </c>
      <c r="O14" s="331">
        <v>4.0680666666666667</v>
      </c>
      <c r="P14" s="331">
        <v>3.9252333333333334</v>
      </c>
      <c r="Q14" s="331">
        <v>4.3666333333333336</v>
      </c>
      <c r="R14" s="331">
        <v>4.3302000000000005</v>
      </c>
      <c r="S14" s="332">
        <v>4.4249333333333336</v>
      </c>
      <c r="T14" s="332">
        <v>4.0382666666666669</v>
      </c>
      <c r="U14" s="332">
        <v>4.2908666666666671</v>
      </c>
      <c r="V14" s="332">
        <v>4.349899999999999</v>
      </c>
      <c r="W14" s="332">
        <v>4.1597666666666671</v>
      </c>
      <c r="X14" s="332">
        <v>4.2799666666666667</v>
      </c>
      <c r="Y14" s="331">
        <v>4.3945333333333343</v>
      </c>
      <c r="Z14" s="332">
        <v>4.2318333333333333</v>
      </c>
      <c r="AA14" s="332">
        <v>4.4586000000000006</v>
      </c>
      <c r="AB14" s="332">
        <v>4.1262999999999996</v>
      </c>
      <c r="AC14" s="332">
        <v>4.1592333333333329</v>
      </c>
      <c r="AD14" s="334">
        <v>4.6056961183493828</v>
      </c>
      <c r="AE14" s="331">
        <v>3.8833666666666669</v>
      </c>
      <c r="AF14" s="331">
        <v>4.4476666666666667</v>
      </c>
      <c r="AG14" s="331">
        <v>4.3752333333333331</v>
      </c>
      <c r="AH14" s="331">
        <v>4.2443666666666662</v>
      </c>
      <c r="AI14" s="331">
        <v>4.6292999999999997</v>
      </c>
      <c r="AJ14" s="331">
        <v>4.3364000000000003</v>
      </c>
      <c r="AK14" s="331">
        <v>4.3963333333333336</v>
      </c>
      <c r="AL14" s="331">
        <v>4.366133333333333</v>
      </c>
      <c r="AM14" s="334">
        <v>4.6728678079927377</v>
      </c>
      <c r="AN14" s="331">
        <v>2.4667999999999997</v>
      </c>
      <c r="AO14" s="331">
        <v>4.2494666666666667</v>
      </c>
      <c r="AP14" s="331">
        <v>4.1948666666666661</v>
      </c>
      <c r="AQ14" s="331">
        <v>4.3150000000000004</v>
      </c>
      <c r="AR14" s="331">
        <v>3.4677000000000002</v>
      </c>
      <c r="AS14" s="332">
        <v>4.0213999999999999</v>
      </c>
      <c r="AT14" s="331">
        <v>3.7776000000000001</v>
      </c>
      <c r="AU14" s="332">
        <v>3.8751999999999995</v>
      </c>
      <c r="AV14" s="331">
        <v>4.4305333333333339</v>
      </c>
      <c r="AW14" s="331">
        <v>4.4067000000000007</v>
      </c>
      <c r="AX14" s="331">
        <v>4.2716666666666665</v>
      </c>
      <c r="AY14" s="331">
        <v>4.3574999999999999</v>
      </c>
      <c r="AZ14" s="331">
        <v>4.6781333333333333</v>
      </c>
      <c r="BA14" s="331">
        <v>4.4741999999999997</v>
      </c>
      <c r="BB14" s="335">
        <v>4.2745333333333333</v>
      </c>
      <c r="BC14" s="329"/>
      <c r="BD14" s="336">
        <v>4.5305</v>
      </c>
      <c r="BE14" s="337">
        <v>4.1051666666666664</v>
      </c>
      <c r="BF14" s="338">
        <v>4.4782666666666664</v>
      </c>
      <c r="BG14" s="338">
        <v>5.0271999999999997</v>
      </c>
      <c r="BH14" s="337">
        <v>5.1690333333333323</v>
      </c>
      <c r="BI14" s="338">
        <v>4.5915333333333335</v>
      </c>
      <c r="BJ14" s="339">
        <v>5.1503000000000005</v>
      </c>
      <c r="BK14" s="329"/>
      <c r="BL14" s="348">
        <v>3.7840000000000003</v>
      </c>
      <c r="BM14" s="341">
        <v>3.9076333333333331</v>
      </c>
      <c r="BN14" s="340">
        <v>4.0406666666666666</v>
      </c>
      <c r="BO14" s="341">
        <v>2.3218666666666667</v>
      </c>
      <c r="BP14" s="342">
        <v>3.117268903697811</v>
      </c>
      <c r="BQ14" s="340">
        <v>3.8963333333333332</v>
      </c>
      <c r="BR14" s="341">
        <v>2.522933333333333</v>
      </c>
      <c r="BS14" s="340">
        <v>4.0655000000000001</v>
      </c>
      <c r="BT14" s="340">
        <v>2.7854666666666668</v>
      </c>
      <c r="BU14" s="340">
        <v>2.8254000000000001</v>
      </c>
      <c r="BV14" s="340">
        <v>2.0923666666666665</v>
      </c>
      <c r="BW14" s="343">
        <v>2.404666666666667</v>
      </c>
      <c r="BX14" s="22"/>
      <c r="BY14" s="344">
        <v>7.7107999999999999</v>
      </c>
      <c r="BZ14" s="346">
        <v>7.7461333333333329</v>
      </c>
      <c r="CA14" s="345">
        <v>7.6729333333333329</v>
      </c>
      <c r="CB14" s="346">
        <v>7.1533333333333333</v>
      </c>
      <c r="CC14" s="345">
        <v>8.1483666666666679</v>
      </c>
      <c r="CD14" s="346">
        <v>7.9430333333333332</v>
      </c>
      <c r="CE14" s="346">
        <v>7.7346333333333339</v>
      </c>
      <c r="CF14" s="346">
        <v>7.5162666666666667</v>
      </c>
      <c r="CG14" s="346"/>
      <c r="CH14" s="346">
        <v>7.5780000000000003</v>
      </c>
      <c r="CI14" s="506">
        <v>7.8837333333333328</v>
      </c>
      <c r="CJ14" s="346"/>
      <c r="CK14" s="346">
        <v>7.6925999999999997</v>
      </c>
      <c r="CL14" s="346">
        <v>7.9727666666666659</v>
      </c>
      <c r="CM14" s="346">
        <v>7.8870999999999993</v>
      </c>
      <c r="CN14" s="346">
        <v>7.8849000000000009</v>
      </c>
      <c r="CO14" s="346">
        <v>8.0411333333333328</v>
      </c>
      <c r="CP14" s="346">
        <v>7.9637666666666673</v>
      </c>
      <c r="CQ14" s="346">
        <v>7.7168000000000001</v>
      </c>
      <c r="CR14" s="346">
        <v>9.2712666666666674</v>
      </c>
      <c r="CS14" s="346">
        <v>9.2793666666666663</v>
      </c>
      <c r="CT14" s="346">
        <v>10.4976</v>
      </c>
      <c r="CU14" s="347">
        <v>7.6621333333333332</v>
      </c>
      <c r="CV14" s="48"/>
    </row>
    <row r="15" spans="1:100" s="321" customFormat="1" ht="18">
      <c r="A15" s="36" t="s">
        <v>26</v>
      </c>
      <c r="B15" s="326">
        <v>2.9062000000000001</v>
      </c>
      <c r="C15" s="327">
        <v>2.6186333333333334</v>
      </c>
      <c r="D15" s="327">
        <v>2.8201000000000001</v>
      </c>
      <c r="E15" s="327">
        <v>2.4142666666666668</v>
      </c>
      <c r="F15" s="327">
        <v>2.6591</v>
      </c>
      <c r="G15" s="327">
        <v>2.6252999999999997</v>
      </c>
      <c r="H15" s="327">
        <v>2.6491000000000002</v>
      </c>
      <c r="I15" s="328">
        <v>2.952833333333333</v>
      </c>
      <c r="J15" s="329"/>
      <c r="K15" s="330">
        <v>2.2795333333333332</v>
      </c>
      <c r="L15" s="331">
        <v>2.3912333333333335</v>
      </c>
      <c r="M15" s="332">
        <v>2.1969333333333334</v>
      </c>
      <c r="N15" s="333">
        <v>2.2822999999999998</v>
      </c>
      <c r="O15" s="331">
        <v>2.4372666666666669</v>
      </c>
      <c r="P15" s="331">
        <v>2.2300333333333331</v>
      </c>
      <c r="Q15" s="331">
        <v>2.6492</v>
      </c>
      <c r="R15" s="331">
        <v>2.6324666666666663</v>
      </c>
      <c r="S15" s="332">
        <v>2.5550999999999999</v>
      </c>
      <c r="T15" s="332">
        <v>2.6881333333333335</v>
      </c>
      <c r="U15" s="332">
        <v>2.6816333333333335</v>
      </c>
      <c r="V15" s="332">
        <v>2.4282666666666666</v>
      </c>
      <c r="W15" s="332">
        <v>2.4155333333333338</v>
      </c>
      <c r="X15" s="332">
        <v>2.4500666666666664</v>
      </c>
      <c r="Y15" s="331">
        <v>2.4758666666666667</v>
      </c>
      <c r="Z15" s="332">
        <v>2.4580666666666668</v>
      </c>
      <c r="AA15" s="332">
        <v>2.4978333333333329</v>
      </c>
      <c r="AB15" s="332">
        <v>2.4992666666666667</v>
      </c>
      <c r="AC15" s="332">
        <v>2.4062333333333332</v>
      </c>
      <c r="AD15" s="334">
        <v>2.681377371200639</v>
      </c>
      <c r="AE15" s="331">
        <v>2.6257000000000001</v>
      </c>
      <c r="AF15" s="331">
        <v>2.5181999999999998</v>
      </c>
      <c r="AG15" s="331">
        <v>2.5116666666666667</v>
      </c>
      <c r="AH15" s="331">
        <v>2.3628</v>
      </c>
      <c r="AI15" s="331">
        <v>2.5541666666666667</v>
      </c>
      <c r="AJ15" s="331">
        <v>2.4822333333333333</v>
      </c>
      <c r="AK15" s="331">
        <v>2.4853333333333332</v>
      </c>
      <c r="AL15" s="331">
        <v>2.468666666666667</v>
      </c>
      <c r="AM15" s="334">
        <v>2.6824619051938599</v>
      </c>
      <c r="AN15" s="331">
        <v>1.6719999999999999</v>
      </c>
      <c r="AO15" s="331">
        <v>2.6233666666666666</v>
      </c>
      <c r="AP15" s="331">
        <v>2.6635666666666666</v>
      </c>
      <c r="AQ15" s="331">
        <v>2.5637666666666665</v>
      </c>
      <c r="AR15" s="331">
        <v>2.3538666666666668</v>
      </c>
      <c r="AS15" s="332">
        <v>2.2367666666666666</v>
      </c>
      <c r="AT15" s="331">
        <v>2.2467999999999999</v>
      </c>
      <c r="AU15" s="332">
        <v>2.300966666666667</v>
      </c>
      <c r="AV15" s="331">
        <v>2.6151333333333335</v>
      </c>
      <c r="AW15" s="331">
        <v>2.5711999999999997</v>
      </c>
      <c r="AX15" s="331">
        <v>2.6045333333333334</v>
      </c>
      <c r="AY15" s="331">
        <v>2.5733333333333333</v>
      </c>
      <c r="AZ15" s="331">
        <v>2.6351666666666667</v>
      </c>
      <c r="BA15" s="331">
        <v>2.5901000000000001</v>
      </c>
      <c r="BB15" s="335">
        <v>2.4366666666666665</v>
      </c>
      <c r="BC15" s="329"/>
      <c r="BD15" s="336">
        <v>3.1180666666666661</v>
      </c>
      <c r="BE15" s="337">
        <v>3.0404666666666667</v>
      </c>
      <c r="BF15" s="338">
        <v>2.8427000000000002</v>
      </c>
      <c r="BG15" s="338">
        <v>2.8048000000000002</v>
      </c>
      <c r="BH15" s="337">
        <v>2.9873666666666669</v>
      </c>
      <c r="BI15" s="338">
        <v>2.5131000000000001</v>
      </c>
      <c r="BJ15" s="339">
        <v>2.8372666666666668</v>
      </c>
      <c r="BK15" s="329"/>
      <c r="BL15" s="348">
        <v>2.1565333333333334</v>
      </c>
      <c r="BM15" s="341">
        <v>2.212733333333333</v>
      </c>
      <c r="BN15" s="340">
        <v>2.1877999999999997</v>
      </c>
      <c r="BO15" s="341">
        <v>1.4131999999999998</v>
      </c>
      <c r="BP15" s="342">
        <v>1.6858646576766791</v>
      </c>
      <c r="BQ15" s="340">
        <v>2.6280999999999999</v>
      </c>
      <c r="BR15" s="341">
        <v>1.4714</v>
      </c>
      <c r="BS15" s="340">
        <v>2.6323000000000003</v>
      </c>
      <c r="BT15" s="340">
        <v>1.9774</v>
      </c>
      <c r="BU15" s="340">
        <v>1.9782666666666666</v>
      </c>
      <c r="BV15" s="340">
        <v>1.4752666666666669</v>
      </c>
      <c r="BW15" s="343">
        <v>1.6361000000000001</v>
      </c>
      <c r="BX15" s="22"/>
      <c r="BY15" s="344">
        <v>5.5614999999999997</v>
      </c>
      <c r="BZ15" s="346">
        <v>5.55</v>
      </c>
      <c r="CA15" s="345">
        <v>5.1787666666666672</v>
      </c>
      <c r="CB15" s="346">
        <v>5.4702000000000011</v>
      </c>
      <c r="CC15" s="345">
        <v>5.4375666666666662</v>
      </c>
      <c r="CD15" s="346">
        <v>5.2723333333333331</v>
      </c>
      <c r="CE15" s="346">
        <v>5.5232999999999999</v>
      </c>
      <c r="CF15" s="346">
        <v>5.4603333333333337</v>
      </c>
      <c r="CG15" s="346"/>
      <c r="CH15" s="346">
        <v>5.449866666666666</v>
      </c>
      <c r="CI15" s="506">
        <v>5.0299333333333331</v>
      </c>
      <c r="CJ15" s="346"/>
      <c r="CK15" s="346">
        <v>5.5241333333333342</v>
      </c>
      <c r="CL15" s="346">
        <v>5.3759666666666668</v>
      </c>
      <c r="CM15" s="346">
        <v>5.2345666666666668</v>
      </c>
      <c r="CN15" s="346">
        <v>5.2211333333333334</v>
      </c>
      <c r="CO15" s="346">
        <v>5.3632666666666671</v>
      </c>
      <c r="CP15" s="346">
        <v>5.1749666666666663</v>
      </c>
      <c r="CQ15" s="346">
        <v>5.1010999999999997</v>
      </c>
      <c r="CR15" s="346">
        <v>5.4488999999999992</v>
      </c>
      <c r="CS15" s="346">
        <v>5.5330666666666666</v>
      </c>
      <c r="CT15" s="346">
        <v>4.8027666666666669</v>
      </c>
      <c r="CU15" s="347">
        <v>5.1083666666666669</v>
      </c>
      <c r="CV15" s="48"/>
    </row>
    <row r="16" spans="1:100" s="321" customFormat="1" ht="18">
      <c r="A16" s="36" t="s">
        <v>27</v>
      </c>
      <c r="B16" s="326">
        <v>1.7721</v>
      </c>
      <c r="C16" s="327">
        <v>1.5968666666666664</v>
      </c>
      <c r="D16" s="327">
        <v>1.6143000000000001</v>
      </c>
      <c r="E16" s="327">
        <v>1.5764666666666667</v>
      </c>
      <c r="F16" s="327">
        <v>1.6326000000000001</v>
      </c>
      <c r="G16" s="327">
        <v>1.5664</v>
      </c>
      <c r="H16" s="327">
        <v>1.6383333333333334</v>
      </c>
      <c r="I16" s="328">
        <v>1.6154666666666666</v>
      </c>
      <c r="J16" s="329"/>
      <c r="K16" s="330">
        <v>1.5553333333333335</v>
      </c>
      <c r="L16" s="331">
        <v>1.6163333333333334</v>
      </c>
      <c r="M16" s="332">
        <v>1.5055666666666667</v>
      </c>
      <c r="N16" s="333">
        <v>1.5379666666666667</v>
      </c>
      <c r="O16" s="331">
        <v>1.6695</v>
      </c>
      <c r="P16" s="331">
        <v>1.5246999999999999</v>
      </c>
      <c r="Q16" s="331">
        <v>1.6632333333333333</v>
      </c>
      <c r="R16" s="331">
        <v>1.6661666666666666</v>
      </c>
      <c r="S16" s="332">
        <v>1.6006333333333334</v>
      </c>
      <c r="T16" s="332">
        <v>1.5645666666666667</v>
      </c>
      <c r="U16" s="332">
        <v>1.6198333333333332</v>
      </c>
      <c r="V16" s="332">
        <v>1.4974333333333334</v>
      </c>
      <c r="W16" s="332">
        <v>1.5104</v>
      </c>
      <c r="X16" s="332">
        <v>1.5319</v>
      </c>
      <c r="Y16" s="331">
        <v>1.5439999999999998</v>
      </c>
      <c r="Z16" s="332">
        <v>1.5280666666666667</v>
      </c>
      <c r="AA16" s="332">
        <v>1.5266333333333335</v>
      </c>
      <c r="AB16" s="332">
        <v>1.5512666666666668</v>
      </c>
      <c r="AC16" s="332">
        <v>1.4774</v>
      </c>
      <c r="AD16" s="334">
        <v>1.4741486738846754</v>
      </c>
      <c r="AE16" s="331">
        <v>1.6279000000000001</v>
      </c>
      <c r="AF16" s="331">
        <v>1.5445</v>
      </c>
      <c r="AG16" s="331">
        <v>1.5435999999999999</v>
      </c>
      <c r="AH16" s="331">
        <v>1.5529999999999999</v>
      </c>
      <c r="AI16" s="331">
        <v>1.5566333333333333</v>
      </c>
      <c r="AJ16" s="331">
        <v>1.5581000000000003</v>
      </c>
      <c r="AK16" s="331">
        <v>1.5682666666666665</v>
      </c>
      <c r="AL16" s="331">
        <v>1.6285333333333334</v>
      </c>
      <c r="AM16" s="334">
        <v>1.4561770962923883</v>
      </c>
      <c r="AN16" s="331">
        <v>0.59676666666666678</v>
      </c>
      <c r="AO16" s="331">
        <v>1.6180333333333332</v>
      </c>
      <c r="AP16" s="331">
        <v>1.6998666666666669</v>
      </c>
      <c r="AQ16" s="331">
        <v>1.5720666666666665</v>
      </c>
      <c r="AR16" s="331">
        <v>1.5327666666666666</v>
      </c>
      <c r="AS16" s="332">
        <v>1.4721666666666666</v>
      </c>
      <c r="AT16" s="331">
        <v>1.4828000000000001</v>
      </c>
      <c r="AU16" s="332">
        <v>1.5045666666666666</v>
      </c>
      <c r="AV16" s="331">
        <v>1.6239999999999999</v>
      </c>
      <c r="AW16" s="331">
        <v>1.5321666666666667</v>
      </c>
      <c r="AX16" s="331">
        <v>1.6180666666666665</v>
      </c>
      <c r="AY16" s="331">
        <v>1.5691666666666668</v>
      </c>
      <c r="AZ16" s="331">
        <v>1.5886333333333333</v>
      </c>
      <c r="BA16" s="331">
        <v>1.5095666666666665</v>
      </c>
      <c r="BB16" s="335">
        <v>1.4283000000000001</v>
      </c>
      <c r="BC16" s="329"/>
      <c r="BD16" s="336">
        <v>2.3105000000000002</v>
      </c>
      <c r="BE16" s="337">
        <v>2.2544999999999997</v>
      </c>
      <c r="BF16" s="338">
        <v>2.1415000000000002</v>
      </c>
      <c r="BG16" s="338">
        <v>1.7970666666666666</v>
      </c>
      <c r="BH16" s="337">
        <v>1.9313333333333331</v>
      </c>
      <c r="BI16" s="338">
        <v>1.5982666666666667</v>
      </c>
      <c r="BJ16" s="339">
        <v>1.8024666666666667</v>
      </c>
      <c r="BK16" s="329"/>
      <c r="BL16" s="348">
        <v>0.76303333333333334</v>
      </c>
      <c r="BM16" s="341">
        <v>0.83096666666666674</v>
      </c>
      <c r="BN16" s="340">
        <v>0.87136666666666673</v>
      </c>
      <c r="BO16" s="341">
        <v>0.55069999999999997</v>
      </c>
      <c r="BP16" s="342">
        <v>0.59069806886359355</v>
      </c>
      <c r="BQ16" s="340">
        <v>1.6160666666666668</v>
      </c>
      <c r="BR16" s="341">
        <v>0.55986666666666662</v>
      </c>
      <c r="BS16" s="340">
        <v>1.6214000000000002</v>
      </c>
      <c r="BT16" s="340">
        <v>1.6324333333333332</v>
      </c>
      <c r="BU16" s="340">
        <v>1.6734333333333333</v>
      </c>
      <c r="BV16" s="340">
        <v>1.6227333333333334</v>
      </c>
      <c r="BW16" s="343">
        <v>1.9767666666666666</v>
      </c>
      <c r="BX16" s="22"/>
      <c r="BY16" s="344">
        <v>0.25206666666666666</v>
      </c>
      <c r="BZ16" s="346">
        <v>0.25819999999999999</v>
      </c>
      <c r="CA16" s="345">
        <v>0.24623333333333333</v>
      </c>
      <c r="CB16" s="346">
        <v>0.25243333333333334</v>
      </c>
      <c r="CC16" s="345">
        <v>0.25340000000000001</v>
      </c>
      <c r="CD16" s="346">
        <v>0.24226666666666666</v>
      </c>
      <c r="CE16" s="346">
        <v>0.24533333333333332</v>
      </c>
      <c r="CF16" s="346">
        <v>0.25496666666666662</v>
      </c>
      <c r="CG16" s="346"/>
      <c r="CH16" s="346">
        <v>0.2525</v>
      </c>
      <c r="CI16" s="506">
        <v>0.24643333333333337</v>
      </c>
      <c r="CJ16" s="346"/>
      <c r="CK16" s="346">
        <v>0.254</v>
      </c>
      <c r="CL16" s="346">
        <v>0.2562666666666667</v>
      </c>
      <c r="CM16" s="346">
        <v>0.23760000000000001</v>
      </c>
      <c r="CN16" s="346">
        <v>0.26726666666666665</v>
      </c>
      <c r="CO16" s="346">
        <v>0.27163333333333334</v>
      </c>
      <c r="CP16" s="346">
        <v>0.25733333333333336</v>
      </c>
      <c r="CQ16" s="346">
        <v>0.25453333333333333</v>
      </c>
      <c r="CR16" s="346">
        <v>9.4333333333333338E-2</v>
      </c>
      <c r="CS16" s="346">
        <v>0.10403333333333332</v>
      </c>
      <c r="CT16" s="346">
        <v>2.9566666666666668E-2</v>
      </c>
      <c r="CU16" s="347">
        <v>0.29236666666666661</v>
      </c>
      <c r="CV16" s="48"/>
    </row>
    <row r="17" spans="1:100" s="321" customFormat="1" ht="18">
      <c r="A17" s="25" t="s">
        <v>28</v>
      </c>
      <c r="B17" s="326">
        <v>99.758933333333317</v>
      </c>
      <c r="C17" s="327">
        <v>94.234133333333347</v>
      </c>
      <c r="D17" s="327">
        <v>95.27043333333333</v>
      </c>
      <c r="E17" s="327">
        <v>93.937000000000012</v>
      </c>
      <c r="F17" s="327">
        <v>95.732166666666657</v>
      </c>
      <c r="G17" s="327">
        <v>92.372500000000002</v>
      </c>
      <c r="H17" s="327">
        <v>96.472566666666665</v>
      </c>
      <c r="I17" s="328">
        <v>95.189733333333308</v>
      </c>
      <c r="J17" s="329"/>
      <c r="K17" s="349">
        <f t="shared" ref="K17:X17" si="0">SUM(K7:K16)</f>
        <v>96.815100000000015</v>
      </c>
      <c r="L17" s="331">
        <f t="shared" si="0"/>
        <v>96.621300000000019</v>
      </c>
      <c r="M17" s="331">
        <f t="shared" si="0"/>
        <v>96.722333333333339</v>
      </c>
      <c r="N17" s="350">
        <f t="shared" si="0"/>
        <v>94.878966666666656</v>
      </c>
      <c r="O17" s="331">
        <f t="shared" si="0"/>
        <v>98.952500000000001</v>
      </c>
      <c r="P17" s="331">
        <f t="shared" si="0"/>
        <v>95.94853333333333</v>
      </c>
      <c r="Q17" s="331">
        <f t="shared" si="0"/>
        <v>96.647166666666678</v>
      </c>
      <c r="R17" s="331">
        <f t="shared" si="0"/>
        <v>96.490899999999996</v>
      </c>
      <c r="S17" s="331">
        <f t="shared" si="0"/>
        <v>96.013933333333341</v>
      </c>
      <c r="T17" s="331">
        <f t="shared" si="0"/>
        <v>94.392366666666661</v>
      </c>
      <c r="U17" s="331">
        <f t="shared" si="0"/>
        <v>95.481866666666676</v>
      </c>
      <c r="V17" s="331">
        <f t="shared" si="0"/>
        <v>96.274066666666684</v>
      </c>
      <c r="W17" s="331">
        <f t="shared" si="0"/>
        <v>95.307733333333331</v>
      </c>
      <c r="X17" s="331">
        <f t="shared" si="0"/>
        <v>97.494033333333334</v>
      </c>
      <c r="Y17" s="331">
        <v>98.177999999999983</v>
      </c>
      <c r="Z17" s="331">
        <f>SUM(Z7:Z16)</f>
        <v>96.527899999999988</v>
      </c>
      <c r="AA17" s="331">
        <f>SUM(AA7:AA16)</f>
        <v>97.57146666666668</v>
      </c>
      <c r="AB17" s="331">
        <f>SUM(AB7:AB16)</f>
        <v>97.457800000000006</v>
      </c>
      <c r="AC17" s="331">
        <f>SUM(AC7:AC16)</f>
        <v>94.416833333333329</v>
      </c>
      <c r="AD17" s="334">
        <f>SUM(AD7:AD16)</f>
        <v>98.264020332888975</v>
      </c>
      <c r="AE17" s="331">
        <v>94.923933333333324</v>
      </c>
      <c r="AF17" s="331">
        <f>SUM(AF7:AF16)</f>
        <v>96.217799999999997</v>
      </c>
      <c r="AG17" s="331">
        <f>SUM(AG7:AG16)</f>
        <v>96.041566666666654</v>
      </c>
      <c r="AH17" s="331">
        <f>SUM(AH7:AH16)</f>
        <v>96.184766666666661</v>
      </c>
      <c r="AI17" s="331">
        <f>SUM(AI7:AI16)</f>
        <v>96.512199999999993</v>
      </c>
      <c r="AJ17" s="331">
        <v>92.276266666666658</v>
      </c>
      <c r="AK17" s="331">
        <v>93.109333333333339</v>
      </c>
      <c r="AL17" s="331">
        <v>96.402833333333334</v>
      </c>
      <c r="AM17" s="334">
        <f>SUM(AM7:AM16)</f>
        <v>98.887558104005493</v>
      </c>
      <c r="AN17" s="331">
        <v>96.270099999999999</v>
      </c>
      <c r="AO17" s="331">
        <f>SUM(AO7:AO16)</f>
        <v>95.102400000000003</v>
      </c>
      <c r="AP17" s="331">
        <f>SUM(AP7:AP16)</f>
        <v>97.31216666666667</v>
      </c>
      <c r="AQ17" s="331"/>
      <c r="AR17" s="331">
        <v>95.902633333333327</v>
      </c>
      <c r="AS17" s="331">
        <f>SUM(AS7:AS16)</f>
        <v>95.569766666666652</v>
      </c>
      <c r="AT17" s="331">
        <v>93.846700000000013</v>
      </c>
      <c r="AU17" s="331">
        <v>95.264066666666679</v>
      </c>
      <c r="AV17" s="331">
        <f t="shared" ref="AV17:BB17" si="1">SUM(AV7:AV16)</f>
        <v>96.621066666666678</v>
      </c>
      <c r="AW17" s="331">
        <f t="shared" si="1"/>
        <v>96.319566666666674</v>
      </c>
      <c r="AX17" s="331">
        <f t="shared" si="1"/>
        <v>94.401266666666658</v>
      </c>
      <c r="AY17" s="331">
        <f t="shared" si="1"/>
        <v>93.94376666666669</v>
      </c>
      <c r="AZ17" s="331">
        <f t="shared" si="1"/>
        <v>94.86936666666665</v>
      </c>
      <c r="BA17" s="331">
        <f t="shared" si="1"/>
        <v>99.549666666666681</v>
      </c>
      <c r="BB17" s="335">
        <f t="shared" si="1"/>
        <v>95.212200000000024</v>
      </c>
      <c r="BC17" s="329"/>
      <c r="BD17" s="336">
        <f t="shared" ref="BD17:BJ17" si="2">SUM(BD7:BD16)</f>
        <v>97.622200000000007</v>
      </c>
      <c r="BE17" s="337">
        <f t="shared" si="2"/>
        <v>94.975399999999965</v>
      </c>
      <c r="BF17" s="337">
        <f t="shared" si="2"/>
        <v>94.509733333333315</v>
      </c>
      <c r="BG17" s="337">
        <f t="shared" si="2"/>
        <v>95.610633333333325</v>
      </c>
      <c r="BH17" s="337">
        <f t="shared" si="2"/>
        <v>97.61096666666667</v>
      </c>
      <c r="BI17" s="337">
        <f t="shared" si="2"/>
        <v>92.300966666666639</v>
      </c>
      <c r="BJ17" s="351">
        <f t="shared" si="2"/>
        <v>95.560466666666656</v>
      </c>
      <c r="BK17" s="329"/>
      <c r="BL17" s="352">
        <f>SUM(BL7:BL16)</f>
        <v>93.735733333333343</v>
      </c>
      <c r="BM17" s="340">
        <f>SUM(BM7:BM16)</f>
        <v>96.2012</v>
      </c>
      <c r="BN17" s="340">
        <v>96.070133333333331</v>
      </c>
      <c r="BO17" s="340">
        <f>SUM(BO7:BO16)</f>
        <v>94.412233333333319</v>
      </c>
      <c r="BP17" s="342">
        <f>SUM(BP7:BP16)</f>
        <v>95.817925706301054</v>
      </c>
      <c r="BQ17" s="340">
        <v>96.237233333333322</v>
      </c>
      <c r="BR17" s="340">
        <f>SUM(BR7:BR16)</f>
        <v>95.380499999999984</v>
      </c>
      <c r="BS17" s="340">
        <v>96.44019999999999</v>
      </c>
      <c r="BT17" s="340">
        <f>SUM(BT7:BT16)</f>
        <v>91.840400000000002</v>
      </c>
      <c r="BU17" s="340">
        <f>SUM(BU7:BU16)</f>
        <v>92.80916666666667</v>
      </c>
      <c r="BV17" s="340">
        <f>SUM(BV7:BV16)</f>
        <v>89.152799999999999</v>
      </c>
      <c r="BW17" s="343">
        <f>SUM(BW7:BW16)</f>
        <v>89.384600000000006</v>
      </c>
      <c r="BX17" s="22"/>
      <c r="BY17" s="344">
        <f>SUM(BY7:BY16)</f>
        <v>99.605433333333337</v>
      </c>
      <c r="BZ17" s="346">
        <f>SUM(BZ7:BZ16)</f>
        <v>100.45436666666666</v>
      </c>
      <c r="CA17" s="346">
        <f>SUM(CA7:CA16)</f>
        <v>97.962466666666657</v>
      </c>
      <c r="CB17" s="346">
        <f>SUM(CB7:CB16)</f>
        <v>97.837766666666681</v>
      </c>
      <c r="CC17" s="346">
        <f>SUM(CC7:CC16)</f>
        <v>100.40466666666669</v>
      </c>
      <c r="CD17" s="346">
        <v>97.179266666666649</v>
      </c>
      <c r="CE17" s="346">
        <f>SUM(CE7:CE16)</f>
        <v>98.937366666666662</v>
      </c>
      <c r="CF17" s="346">
        <f>SUM(CF7:CF16)</f>
        <v>97.781466666666674</v>
      </c>
      <c r="CG17" s="346"/>
      <c r="CH17" s="346">
        <f>SUM(CH7:CH16)</f>
        <v>98.186166666666665</v>
      </c>
      <c r="CI17" s="346">
        <f>SUM(CI7:CI16)</f>
        <v>94.488666666666674</v>
      </c>
      <c r="CJ17" s="346"/>
      <c r="CK17" s="346">
        <f t="shared" ref="CK17:CU17" si="3">SUM(CK7:CK16)</f>
        <v>99.003333333333345</v>
      </c>
      <c r="CL17" s="346">
        <f t="shared" si="3"/>
        <v>100.58450000000001</v>
      </c>
      <c r="CM17" s="346">
        <f t="shared" si="3"/>
        <v>96.912666666666652</v>
      </c>
      <c r="CN17" s="346">
        <f t="shared" si="3"/>
        <v>96.681700000000021</v>
      </c>
      <c r="CO17" s="346">
        <f t="shared" si="3"/>
        <v>99.27473333333333</v>
      </c>
      <c r="CP17" s="346">
        <f t="shared" si="3"/>
        <v>97.30080000000001</v>
      </c>
      <c r="CQ17" s="346">
        <f t="shared" si="3"/>
        <v>96.402199999999993</v>
      </c>
      <c r="CR17" s="346">
        <f t="shared" si="3"/>
        <v>97.798866666666655</v>
      </c>
      <c r="CS17" s="346">
        <f t="shared" si="3"/>
        <v>99.62566666666666</v>
      </c>
      <c r="CT17" s="346">
        <f t="shared" si="3"/>
        <v>93.828433333333351</v>
      </c>
      <c r="CU17" s="347">
        <f t="shared" si="3"/>
        <v>97.226566666666656</v>
      </c>
      <c r="CV17" s="48"/>
    </row>
    <row r="18" spans="1:100" s="321" customFormat="1" ht="18">
      <c r="A18" s="25" t="s">
        <v>29</v>
      </c>
      <c r="B18" s="353"/>
      <c r="C18" s="354"/>
      <c r="D18" s="354"/>
      <c r="E18" s="354"/>
      <c r="F18" s="354"/>
      <c r="G18" s="354"/>
      <c r="H18" s="354"/>
      <c r="I18" s="507"/>
      <c r="J18" s="329"/>
      <c r="K18" s="355"/>
      <c r="L18" s="334"/>
      <c r="M18" s="334"/>
      <c r="N18" s="356"/>
      <c r="O18" s="334"/>
      <c r="P18" s="334"/>
      <c r="Q18" s="334"/>
      <c r="R18" s="334"/>
      <c r="S18" s="334"/>
      <c r="T18" s="334"/>
      <c r="U18" s="334"/>
      <c r="V18" s="334"/>
      <c r="W18" s="334"/>
      <c r="X18" s="334"/>
      <c r="Y18" s="334"/>
      <c r="Z18" s="334"/>
      <c r="AA18" s="334"/>
      <c r="AB18" s="334"/>
      <c r="AC18" s="334"/>
      <c r="AD18" s="334"/>
      <c r="AE18" s="331"/>
      <c r="AF18" s="334"/>
      <c r="AG18" s="334"/>
      <c r="AH18" s="334"/>
      <c r="AI18" s="334"/>
      <c r="AJ18" s="331"/>
      <c r="AK18" s="331"/>
      <c r="AL18" s="331"/>
      <c r="AM18" s="334"/>
      <c r="AN18" s="334"/>
      <c r="AO18" s="334"/>
      <c r="AP18" s="334"/>
      <c r="AQ18" s="334"/>
      <c r="AR18" s="334"/>
      <c r="AS18" s="334"/>
      <c r="AT18" s="331"/>
      <c r="AU18" s="331"/>
      <c r="AV18" s="331"/>
      <c r="AW18" s="331"/>
      <c r="AX18" s="331"/>
      <c r="AY18" s="331"/>
      <c r="AZ18" s="331"/>
      <c r="BA18" s="331"/>
      <c r="BB18" s="335"/>
      <c r="BC18" s="329"/>
      <c r="BD18" s="357"/>
      <c r="BE18" s="358"/>
      <c r="BF18" s="358"/>
      <c r="BG18" s="358"/>
      <c r="BH18" s="358"/>
      <c r="BI18" s="358"/>
      <c r="BJ18" s="359"/>
      <c r="BK18" s="329"/>
      <c r="BL18" s="360"/>
      <c r="BM18" s="342"/>
      <c r="BN18" s="342"/>
      <c r="BO18" s="342"/>
      <c r="BP18" s="342"/>
      <c r="BQ18" s="342"/>
      <c r="BR18" s="342"/>
      <c r="BS18" s="340"/>
      <c r="BT18" s="340"/>
      <c r="BU18" s="340"/>
      <c r="BV18" s="340"/>
      <c r="BW18" s="343"/>
      <c r="BX18" s="22"/>
      <c r="BY18" s="361"/>
      <c r="BZ18" s="362"/>
      <c r="CA18" s="362"/>
      <c r="CB18" s="362"/>
      <c r="CC18" s="362"/>
      <c r="CD18" s="362"/>
      <c r="CE18" s="362"/>
      <c r="CF18" s="362"/>
      <c r="CG18" s="346"/>
      <c r="CH18" s="362"/>
      <c r="CI18" s="346"/>
      <c r="CJ18" s="346"/>
      <c r="CK18" s="362"/>
      <c r="CL18" s="362"/>
      <c r="CM18" s="362"/>
      <c r="CN18" s="346"/>
      <c r="CO18" s="346"/>
      <c r="CP18" s="346"/>
      <c r="CQ18" s="346"/>
      <c r="CR18" s="346"/>
      <c r="CS18" s="346"/>
      <c r="CT18" s="346"/>
      <c r="CU18" s="347"/>
      <c r="CV18" s="48"/>
    </row>
    <row r="19" spans="1:100" s="321" customFormat="1" ht="18">
      <c r="A19" s="25" t="s">
        <v>30</v>
      </c>
      <c r="B19" s="363"/>
      <c r="C19" s="364"/>
      <c r="D19" s="364"/>
      <c r="E19" s="364"/>
      <c r="F19" s="364"/>
      <c r="G19" s="364"/>
      <c r="H19" s="364"/>
      <c r="I19" s="508"/>
      <c r="J19" s="365"/>
      <c r="K19" s="366"/>
      <c r="L19" s="367"/>
      <c r="M19" s="367"/>
      <c r="N19" s="368"/>
      <c r="O19" s="367"/>
      <c r="P19" s="367"/>
      <c r="Q19" s="367"/>
      <c r="R19" s="367"/>
      <c r="S19" s="367"/>
      <c r="T19" s="367"/>
      <c r="U19" s="367"/>
      <c r="V19" s="367"/>
      <c r="W19" s="367"/>
      <c r="X19" s="367"/>
      <c r="Y19" s="367"/>
      <c r="Z19" s="367"/>
      <c r="AA19" s="367"/>
      <c r="AB19" s="367"/>
      <c r="AC19" s="367"/>
      <c r="AD19" s="367"/>
      <c r="AE19" s="311"/>
      <c r="AF19" s="367"/>
      <c r="AG19" s="367"/>
      <c r="AH19" s="367"/>
      <c r="AI19" s="367"/>
      <c r="AJ19" s="369"/>
      <c r="AK19" s="369"/>
      <c r="AL19" s="369"/>
      <c r="AM19" s="367"/>
      <c r="AN19" s="367"/>
      <c r="AO19" s="367"/>
      <c r="AP19" s="367"/>
      <c r="AQ19" s="367"/>
      <c r="AR19" s="367"/>
      <c r="AS19" s="367"/>
      <c r="AT19" s="369"/>
      <c r="AU19" s="369"/>
      <c r="AV19" s="311"/>
      <c r="AW19" s="369"/>
      <c r="AX19" s="369"/>
      <c r="AY19" s="311"/>
      <c r="AZ19" s="369"/>
      <c r="BA19" s="311"/>
      <c r="BB19" s="313"/>
      <c r="BC19" s="365"/>
      <c r="BD19" s="370"/>
      <c r="BE19" s="371"/>
      <c r="BF19" s="371"/>
      <c r="BG19" s="371"/>
      <c r="BH19" s="371"/>
      <c r="BI19" s="371"/>
      <c r="BJ19" s="372"/>
      <c r="BK19" s="365"/>
      <c r="BL19" s="373"/>
      <c r="BM19" s="374"/>
      <c r="BN19" s="374"/>
      <c r="BO19" s="374"/>
      <c r="BP19" s="374"/>
      <c r="BQ19" s="374"/>
      <c r="BR19" s="374"/>
      <c r="BS19" s="319"/>
      <c r="BT19" s="375"/>
      <c r="BU19" s="319"/>
      <c r="BV19" s="319"/>
      <c r="BW19" s="320"/>
      <c r="BX19" s="22"/>
      <c r="BY19" s="376"/>
      <c r="BZ19" s="377"/>
      <c r="CA19" s="377"/>
      <c r="CB19" s="377"/>
      <c r="CC19" s="377"/>
      <c r="CD19" s="377"/>
      <c r="CE19" s="377"/>
      <c r="CF19" s="377"/>
      <c r="CG19" s="324"/>
      <c r="CH19" s="377"/>
      <c r="CI19" s="324"/>
      <c r="CJ19" s="324"/>
      <c r="CK19" s="377"/>
      <c r="CL19" s="377"/>
      <c r="CM19" s="377"/>
      <c r="CN19" s="378"/>
      <c r="CO19" s="378"/>
      <c r="CP19" s="324"/>
      <c r="CQ19" s="324"/>
      <c r="CR19" s="378"/>
      <c r="CS19" s="378"/>
      <c r="CT19" s="378"/>
      <c r="CU19" s="379"/>
      <c r="CV19" s="22"/>
    </row>
    <row r="20" spans="1:100" s="321" customFormat="1" ht="18">
      <c r="A20" s="25" t="s">
        <v>31</v>
      </c>
      <c r="B20" s="380">
        <v>10.4</v>
      </c>
      <c r="C20" s="308">
        <v>11.6</v>
      </c>
      <c r="D20" s="381">
        <v>9.5500000000000007</v>
      </c>
      <c r="E20" s="381">
        <v>10.8</v>
      </c>
      <c r="F20" s="308">
        <v>10.199999999999999</v>
      </c>
      <c r="G20" s="308">
        <v>10.6</v>
      </c>
      <c r="H20" s="381">
        <v>10</v>
      </c>
      <c r="I20" s="382">
        <v>8.4499999999999993</v>
      </c>
      <c r="J20" s="329"/>
      <c r="K20" s="310">
        <v>6.57</v>
      </c>
      <c r="L20" s="383">
        <v>5.97</v>
      </c>
      <c r="M20" s="311">
        <v>6.23</v>
      </c>
      <c r="N20" s="384">
        <v>6.08</v>
      </c>
      <c r="O20" s="383">
        <v>6.09</v>
      </c>
      <c r="P20" s="383">
        <v>6.27</v>
      </c>
      <c r="Q20" s="383">
        <v>6.15</v>
      </c>
      <c r="R20" s="383">
        <v>6.33</v>
      </c>
      <c r="S20" s="383">
        <v>6.22</v>
      </c>
      <c r="T20" s="383">
        <v>7.92</v>
      </c>
      <c r="U20" s="383">
        <v>8.52</v>
      </c>
      <c r="V20" s="311">
        <v>6.56</v>
      </c>
      <c r="W20" s="383">
        <v>6.76</v>
      </c>
      <c r="X20" s="311">
        <v>6.33</v>
      </c>
      <c r="Y20" s="383">
        <v>6.06</v>
      </c>
      <c r="Z20" s="311">
        <v>6.52</v>
      </c>
      <c r="AA20" s="311">
        <v>6.21</v>
      </c>
      <c r="AB20" s="311">
        <v>6.64</v>
      </c>
      <c r="AC20" s="383">
        <v>6.36</v>
      </c>
      <c r="AD20" s="383">
        <v>6.41</v>
      </c>
      <c r="AE20" s="311">
        <v>6.11</v>
      </c>
      <c r="AF20" s="383">
        <v>6.36</v>
      </c>
      <c r="AG20" s="383">
        <v>6.24</v>
      </c>
      <c r="AH20" s="383">
        <v>5.94</v>
      </c>
      <c r="AI20" s="383">
        <v>6.46</v>
      </c>
      <c r="AJ20" s="311">
        <v>6.32</v>
      </c>
      <c r="AK20" s="311">
        <v>6.15</v>
      </c>
      <c r="AL20" s="311">
        <v>5.96</v>
      </c>
      <c r="AM20" s="383">
        <v>6.1</v>
      </c>
      <c r="AN20" s="311">
        <v>6.9</v>
      </c>
      <c r="AO20" s="383">
        <v>6.33</v>
      </c>
      <c r="AP20" s="311">
        <v>6.37</v>
      </c>
      <c r="AQ20" s="383">
        <v>6.26</v>
      </c>
      <c r="AR20" s="383">
        <v>5.88</v>
      </c>
      <c r="AS20" s="311">
        <v>6</v>
      </c>
      <c r="AT20" s="311">
        <v>6.06</v>
      </c>
      <c r="AU20" s="311">
        <v>6.08</v>
      </c>
      <c r="AV20" s="311">
        <v>6.83</v>
      </c>
      <c r="AW20" s="311">
        <v>6.28</v>
      </c>
      <c r="AX20" s="311">
        <v>6.24</v>
      </c>
      <c r="AY20" s="311">
        <v>6.73</v>
      </c>
      <c r="AZ20" s="311">
        <v>6.45</v>
      </c>
      <c r="BA20" s="311">
        <v>6.76</v>
      </c>
      <c r="BB20" s="313">
        <v>6.68</v>
      </c>
      <c r="BC20" s="329"/>
      <c r="BD20" s="385">
        <v>20.3</v>
      </c>
      <c r="BE20" s="315">
        <v>59.9</v>
      </c>
      <c r="BF20" s="315">
        <v>27</v>
      </c>
      <c r="BG20" s="315">
        <v>12.3</v>
      </c>
      <c r="BH20" s="386">
        <v>10.7</v>
      </c>
      <c r="BI20" s="315">
        <v>223</v>
      </c>
      <c r="BJ20" s="387">
        <v>16.5</v>
      </c>
      <c r="BK20" s="329"/>
      <c r="BL20" s="388">
        <v>16.399999999999999</v>
      </c>
      <c r="BM20" s="389">
        <v>15.2</v>
      </c>
      <c r="BN20" s="319">
        <v>15.4</v>
      </c>
      <c r="BO20" s="389">
        <v>8.81</v>
      </c>
      <c r="BP20" s="389">
        <v>6.88</v>
      </c>
      <c r="BQ20" s="319">
        <v>6.88</v>
      </c>
      <c r="BR20" s="389">
        <v>8.39</v>
      </c>
      <c r="BS20" s="319">
        <v>6.06</v>
      </c>
      <c r="BT20" s="319">
        <v>11.4</v>
      </c>
      <c r="BU20" s="319">
        <v>11.4</v>
      </c>
      <c r="BV20" s="319">
        <v>18.600000000000001</v>
      </c>
      <c r="BW20" s="320">
        <v>20.100000000000001</v>
      </c>
      <c r="BX20" s="22"/>
      <c r="BY20" s="390">
        <v>14</v>
      </c>
      <c r="BZ20" s="391">
        <v>13.1</v>
      </c>
      <c r="CA20" s="324">
        <v>13.4</v>
      </c>
      <c r="CB20" s="391">
        <v>13.2</v>
      </c>
      <c r="CC20" s="391">
        <v>14</v>
      </c>
      <c r="CD20" s="391">
        <v>14</v>
      </c>
      <c r="CE20" s="391">
        <v>14.3</v>
      </c>
      <c r="CF20" s="391">
        <v>14</v>
      </c>
      <c r="CG20" s="324">
        <v>14.1</v>
      </c>
      <c r="CH20" s="391">
        <v>14</v>
      </c>
      <c r="CI20" s="324">
        <v>14.3</v>
      </c>
      <c r="CJ20" s="324">
        <v>14</v>
      </c>
      <c r="CK20" s="391">
        <v>14.2</v>
      </c>
      <c r="CL20" s="324">
        <v>15.5</v>
      </c>
      <c r="CM20" s="391">
        <v>14.1</v>
      </c>
      <c r="CN20" s="324">
        <v>14</v>
      </c>
      <c r="CO20" s="324">
        <v>13.8</v>
      </c>
      <c r="CP20" s="324">
        <v>14.8</v>
      </c>
      <c r="CQ20" s="324">
        <v>12.5</v>
      </c>
      <c r="CR20" s="324">
        <v>20.5</v>
      </c>
      <c r="CS20" s="324">
        <v>19.8</v>
      </c>
      <c r="CT20" s="324">
        <v>23.4</v>
      </c>
      <c r="CU20" s="325">
        <v>14.6</v>
      </c>
      <c r="CV20" s="48"/>
    </row>
    <row r="21" spans="1:100" s="321" customFormat="1" ht="18">
      <c r="A21" s="25" t="s">
        <v>32</v>
      </c>
      <c r="B21" s="380">
        <v>3.26</v>
      </c>
      <c r="C21" s="308">
        <v>3.76</v>
      </c>
      <c r="D21" s="381">
        <v>3.31</v>
      </c>
      <c r="E21" s="381">
        <v>3.19</v>
      </c>
      <c r="F21" s="308">
        <v>3.39</v>
      </c>
      <c r="G21" s="308">
        <v>3.53</v>
      </c>
      <c r="H21" s="381">
        <v>3.19</v>
      </c>
      <c r="I21" s="382">
        <v>3.18</v>
      </c>
      <c r="J21" s="329"/>
      <c r="K21" s="310">
        <v>1.61</v>
      </c>
      <c r="L21" s="383">
        <v>1.47</v>
      </c>
      <c r="M21" s="311">
        <v>1.59</v>
      </c>
      <c r="N21" s="384">
        <v>1.56</v>
      </c>
      <c r="O21" s="383">
        <v>1.62</v>
      </c>
      <c r="P21" s="383">
        <v>1.61</v>
      </c>
      <c r="Q21" s="383">
        <v>1.61</v>
      </c>
      <c r="R21" s="383">
        <v>1.63</v>
      </c>
      <c r="S21" s="383">
        <v>1.52</v>
      </c>
      <c r="T21" s="383">
        <v>2.7</v>
      </c>
      <c r="U21" s="383">
        <v>2.66</v>
      </c>
      <c r="V21" s="311">
        <v>1.63</v>
      </c>
      <c r="W21" s="383">
        <v>1.87</v>
      </c>
      <c r="X21" s="311">
        <v>1.69</v>
      </c>
      <c r="Y21" s="383">
        <v>1.53</v>
      </c>
      <c r="Z21" s="311">
        <v>1.77</v>
      </c>
      <c r="AA21" s="311">
        <v>1.78</v>
      </c>
      <c r="AB21" s="311">
        <v>1.78</v>
      </c>
      <c r="AC21" s="383">
        <v>1.55</v>
      </c>
      <c r="AD21" s="383">
        <v>1.71</v>
      </c>
      <c r="AE21" s="311">
        <v>1.74</v>
      </c>
      <c r="AF21" s="383">
        <v>1.62</v>
      </c>
      <c r="AG21" s="383">
        <v>1.67</v>
      </c>
      <c r="AH21" s="383">
        <v>1.59</v>
      </c>
      <c r="AI21" s="383">
        <v>1.67</v>
      </c>
      <c r="AJ21" s="311">
        <v>1.58</v>
      </c>
      <c r="AK21" s="311">
        <v>1.65</v>
      </c>
      <c r="AL21" s="311">
        <v>1.57</v>
      </c>
      <c r="AM21" s="383">
        <v>1.61</v>
      </c>
      <c r="AN21" s="311">
        <v>1.82</v>
      </c>
      <c r="AO21" s="383">
        <v>1.56</v>
      </c>
      <c r="AP21" s="311">
        <v>1.78</v>
      </c>
      <c r="AQ21" s="383">
        <v>1.64</v>
      </c>
      <c r="AR21" s="383">
        <v>1.51</v>
      </c>
      <c r="AS21" s="311">
        <v>1.71</v>
      </c>
      <c r="AT21" s="311">
        <v>1.46</v>
      </c>
      <c r="AU21" s="311">
        <v>1.57</v>
      </c>
      <c r="AV21" s="311">
        <v>1.66</v>
      </c>
      <c r="AW21" s="311">
        <v>1.74</v>
      </c>
      <c r="AX21" s="311">
        <v>1.68</v>
      </c>
      <c r="AY21" s="311">
        <v>1.56</v>
      </c>
      <c r="AZ21" s="311">
        <v>1.72</v>
      </c>
      <c r="BA21" s="311">
        <v>1.64</v>
      </c>
      <c r="BB21" s="313">
        <v>1.59</v>
      </c>
      <c r="BC21" s="329"/>
      <c r="BD21" s="385">
        <v>2.39</v>
      </c>
      <c r="BE21" s="315">
        <v>2.4900000000000002</v>
      </c>
      <c r="BF21" s="315">
        <v>2.5099999999999998</v>
      </c>
      <c r="BG21" s="315">
        <v>2.89</v>
      </c>
      <c r="BH21" s="386">
        <v>2.83</v>
      </c>
      <c r="BI21" s="315">
        <v>2.59</v>
      </c>
      <c r="BJ21" s="387">
        <v>2.92</v>
      </c>
      <c r="BK21" s="329"/>
      <c r="BL21" s="388">
        <v>2.94</v>
      </c>
      <c r="BM21" s="389">
        <v>2.97</v>
      </c>
      <c r="BN21" s="319">
        <v>3.4</v>
      </c>
      <c r="BO21" s="389">
        <v>1.51</v>
      </c>
      <c r="BP21" s="389">
        <v>1.68</v>
      </c>
      <c r="BQ21" s="319">
        <v>1.84</v>
      </c>
      <c r="BR21" s="389">
        <v>1.45</v>
      </c>
      <c r="BS21" s="319">
        <v>1.56</v>
      </c>
      <c r="BT21" s="319">
        <v>2.3199999999999998</v>
      </c>
      <c r="BU21" s="319">
        <v>2.3199999999999998</v>
      </c>
      <c r="BV21" s="319">
        <v>1.79</v>
      </c>
      <c r="BW21" s="320">
        <v>2.31</v>
      </c>
      <c r="BX21" s="22"/>
      <c r="BY21" s="390">
        <v>3.99</v>
      </c>
      <c r="BZ21" s="391">
        <v>3.91</v>
      </c>
      <c r="CA21" s="324">
        <v>4.4000000000000004</v>
      </c>
      <c r="CB21" s="391">
        <v>4.09</v>
      </c>
      <c r="CC21" s="391">
        <v>4.33</v>
      </c>
      <c r="CD21" s="391">
        <v>4.07</v>
      </c>
      <c r="CE21" s="391">
        <v>4.22</v>
      </c>
      <c r="CF21" s="391">
        <v>4.04</v>
      </c>
      <c r="CG21" s="324">
        <v>4.22</v>
      </c>
      <c r="CH21" s="391">
        <v>4.16</v>
      </c>
      <c r="CI21" s="324">
        <v>4.07</v>
      </c>
      <c r="CJ21" s="324">
        <v>3.85</v>
      </c>
      <c r="CK21" s="391">
        <v>3.97</v>
      </c>
      <c r="CL21" s="324">
        <v>4.66</v>
      </c>
      <c r="CM21" s="391">
        <v>4.1399999999999997</v>
      </c>
      <c r="CN21" s="324">
        <v>4.3</v>
      </c>
      <c r="CO21" s="324">
        <v>3.88</v>
      </c>
      <c r="CP21" s="324">
        <v>4.1500000000000004</v>
      </c>
      <c r="CQ21" s="324">
        <v>4.12</v>
      </c>
      <c r="CR21" s="324">
        <v>5.76</v>
      </c>
      <c r="CS21" s="324">
        <v>5.66</v>
      </c>
      <c r="CT21" s="324">
        <v>6.28</v>
      </c>
      <c r="CU21" s="325">
        <v>4.3600000000000003</v>
      </c>
      <c r="CV21" s="49"/>
    </row>
    <row r="22" spans="1:100" s="321" customFormat="1" ht="19">
      <c r="A22" s="25" t="s">
        <v>33</v>
      </c>
      <c r="B22" s="380">
        <v>8.77</v>
      </c>
      <c r="C22" s="308">
        <v>10.8</v>
      </c>
      <c r="D22" s="381">
        <v>8.1</v>
      </c>
      <c r="E22" s="381">
        <v>7.05</v>
      </c>
      <c r="F22" s="308">
        <v>8.7100000000000009</v>
      </c>
      <c r="G22" s="308">
        <v>12.3</v>
      </c>
      <c r="H22" s="381" t="s">
        <v>121</v>
      </c>
      <c r="I22" s="382" t="s">
        <v>121</v>
      </c>
      <c r="J22" s="329"/>
      <c r="K22" s="310">
        <v>7.24</v>
      </c>
      <c r="L22" s="383" t="s">
        <v>121</v>
      </c>
      <c r="M22" s="311">
        <v>6.4</v>
      </c>
      <c r="N22" s="384" t="s">
        <v>121</v>
      </c>
      <c r="O22" s="383" t="s">
        <v>121</v>
      </c>
      <c r="P22" s="383">
        <v>7.74</v>
      </c>
      <c r="Q22" s="383">
        <v>2.52</v>
      </c>
      <c r="R22" s="383">
        <v>2.96</v>
      </c>
      <c r="S22" s="383" t="s">
        <v>121</v>
      </c>
      <c r="T22" s="383">
        <v>5.67</v>
      </c>
      <c r="U22" s="383" t="s">
        <v>121</v>
      </c>
      <c r="V22" s="311">
        <v>4.25</v>
      </c>
      <c r="W22" s="383">
        <v>3.61</v>
      </c>
      <c r="X22" s="311">
        <v>4.62</v>
      </c>
      <c r="Y22" s="383" t="s">
        <v>121</v>
      </c>
      <c r="Z22" s="311">
        <v>3.11</v>
      </c>
      <c r="AA22" s="311">
        <v>2.69</v>
      </c>
      <c r="AB22" s="311">
        <v>4.13</v>
      </c>
      <c r="AC22" s="383" t="s">
        <v>121</v>
      </c>
      <c r="AD22" s="383" t="s">
        <v>121</v>
      </c>
      <c r="AE22" s="311" t="s">
        <v>121</v>
      </c>
      <c r="AF22" s="383" t="s">
        <v>121</v>
      </c>
      <c r="AG22" s="383" t="s">
        <v>121</v>
      </c>
      <c r="AH22" s="383" t="s">
        <v>121</v>
      </c>
      <c r="AI22" s="383" t="s">
        <v>121</v>
      </c>
      <c r="AJ22" s="311">
        <v>2.42</v>
      </c>
      <c r="AK22" s="311">
        <v>2.59</v>
      </c>
      <c r="AL22" s="311">
        <v>2.4900000000000002</v>
      </c>
      <c r="AM22" s="383">
        <v>3.29</v>
      </c>
      <c r="AN22" s="311">
        <v>5.18</v>
      </c>
      <c r="AO22" s="383">
        <v>3.37</v>
      </c>
      <c r="AP22" s="311">
        <v>3.01</v>
      </c>
      <c r="AQ22" s="383" t="s">
        <v>121</v>
      </c>
      <c r="AR22" s="383" t="s">
        <v>121</v>
      </c>
      <c r="AS22" s="311">
        <v>3.74</v>
      </c>
      <c r="AT22" s="311">
        <v>4.24</v>
      </c>
      <c r="AU22" s="311">
        <v>4.01</v>
      </c>
      <c r="AV22" s="311">
        <v>6.08</v>
      </c>
      <c r="AW22" s="311" t="s">
        <v>121</v>
      </c>
      <c r="AX22" s="311">
        <v>2.79</v>
      </c>
      <c r="AY22" s="311">
        <v>5.21</v>
      </c>
      <c r="AZ22" s="311" t="s">
        <v>121</v>
      </c>
      <c r="BA22" s="311">
        <v>5.67</v>
      </c>
      <c r="BB22" s="313">
        <v>7.04</v>
      </c>
      <c r="BC22" s="329"/>
      <c r="BD22" s="385">
        <v>5.58</v>
      </c>
      <c r="BE22" s="315">
        <v>12.2</v>
      </c>
      <c r="BF22" s="315">
        <v>7.79</v>
      </c>
      <c r="BG22" s="315">
        <v>7.58</v>
      </c>
      <c r="BH22" s="386">
        <v>7.82</v>
      </c>
      <c r="BI22" s="315">
        <v>30.4</v>
      </c>
      <c r="BJ22" s="387">
        <v>11</v>
      </c>
      <c r="BK22" s="329"/>
      <c r="BL22" s="388">
        <v>20.8</v>
      </c>
      <c r="BM22" s="389">
        <v>16.600000000000001</v>
      </c>
      <c r="BN22" s="319">
        <v>12.8</v>
      </c>
      <c r="BO22" s="389" t="s">
        <v>121</v>
      </c>
      <c r="BP22" s="389">
        <v>5.56</v>
      </c>
      <c r="BQ22" s="319">
        <v>3.17</v>
      </c>
      <c r="BR22" s="389" t="s">
        <v>121</v>
      </c>
      <c r="BS22" s="319">
        <v>2.3199999999999998</v>
      </c>
      <c r="BT22" s="319" t="s">
        <v>121</v>
      </c>
      <c r="BU22" s="319">
        <v>33.200000000000003</v>
      </c>
      <c r="BV22" s="319">
        <v>58</v>
      </c>
      <c r="BW22" s="320">
        <v>71.099999999999994</v>
      </c>
      <c r="BX22" s="22"/>
      <c r="BY22" s="390">
        <v>4.5599999999999996</v>
      </c>
      <c r="BZ22" s="391">
        <v>6.26</v>
      </c>
      <c r="CA22" s="324">
        <v>7.36</v>
      </c>
      <c r="CB22" s="391">
        <v>7.86</v>
      </c>
      <c r="CC22" s="391" t="s">
        <v>121</v>
      </c>
      <c r="CD22" s="391" t="s">
        <v>121</v>
      </c>
      <c r="CE22" s="391">
        <v>4.57</v>
      </c>
      <c r="CF22" s="391">
        <v>5.56</v>
      </c>
      <c r="CG22" s="324" t="s">
        <v>121</v>
      </c>
      <c r="CH22" s="391">
        <v>4.9000000000000004</v>
      </c>
      <c r="CI22" s="324">
        <v>4.55</v>
      </c>
      <c r="CJ22" s="324">
        <v>4.96</v>
      </c>
      <c r="CK22" s="391">
        <v>4.68</v>
      </c>
      <c r="CL22" s="324">
        <v>6.85</v>
      </c>
      <c r="CM22" s="391" t="s">
        <v>121</v>
      </c>
      <c r="CN22" s="324" t="s">
        <v>121</v>
      </c>
      <c r="CO22" s="324" t="s">
        <v>121</v>
      </c>
      <c r="CP22" s="324">
        <v>11.1</v>
      </c>
      <c r="CQ22" s="324">
        <v>16.8</v>
      </c>
      <c r="CR22" s="324" t="s">
        <v>121</v>
      </c>
      <c r="CS22" s="324" t="s">
        <v>121</v>
      </c>
      <c r="CT22" s="324" t="s">
        <v>121</v>
      </c>
      <c r="CU22" s="325">
        <v>7.93</v>
      </c>
      <c r="CV22" s="48"/>
    </row>
    <row r="23" spans="1:100" s="321" customFormat="1" ht="18">
      <c r="A23" s="25" t="s">
        <v>34</v>
      </c>
      <c r="B23" s="380">
        <v>18.399999999999999</v>
      </c>
      <c r="C23" s="308">
        <v>18.3</v>
      </c>
      <c r="D23" s="381">
        <v>17.100000000000001</v>
      </c>
      <c r="E23" s="381">
        <v>18</v>
      </c>
      <c r="F23" s="308">
        <v>19.3</v>
      </c>
      <c r="G23" s="308">
        <v>18.3</v>
      </c>
      <c r="H23" s="381">
        <v>17.5</v>
      </c>
      <c r="I23" s="382">
        <v>16.2</v>
      </c>
      <c r="J23" s="329"/>
      <c r="K23" s="310">
        <v>16.100000000000001</v>
      </c>
      <c r="L23" s="383">
        <v>13.6</v>
      </c>
      <c r="M23" s="311">
        <v>16.600000000000001</v>
      </c>
      <c r="N23" s="384">
        <v>13.1</v>
      </c>
      <c r="O23" s="383">
        <v>14.4</v>
      </c>
      <c r="P23" s="383">
        <v>15.8</v>
      </c>
      <c r="Q23" s="383">
        <v>13.8</v>
      </c>
      <c r="R23" s="383">
        <v>13.2</v>
      </c>
      <c r="S23" s="383">
        <v>12.5</v>
      </c>
      <c r="T23" s="383">
        <v>16.3</v>
      </c>
      <c r="U23" s="383">
        <v>14.8</v>
      </c>
      <c r="V23" s="311">
        <v>14.6</v>
      </c>
      <c r="W23" s="383">
        <v>14.3</v>
      </c>
      <c r="X23" s="311">
        <v>15.6</v>
      </c>
      <c r="Y23" s="383">
        <v>13.9</v>
      </c>
      <c r="Z23" s="311">
        <v>14.9</v>
      </c>
      <c r="AA23" s="311">
        <v>14</v>
      </c>
      <c r="AB23" s="311">
        <v>14.2</v>
      </c>
      <c r="AC23" s="383">
        <v>14</v>
      </c>
      <c r="AD23" s="383">
        <v>14.5</v>
      </c>
      <c r="AE23" s="311">
        <v>15</v>
      </c>
      <c r="AF23" s="383">
        <v>11.8</v>
      </c>
      <c r="AG23" s="383">
        <v>13.9</v>
      </c>
      <c r="AH23" s="383">
        <v>15.2</v>
      </c>
      <c r="AI23" s="383">
        <v>13.7</v>
      </c>
      <c r="AJ23" s="311">
        <v>13.1</v>
      </c>
      <c r="AK23" s="311">
        <v>13.6</v>
      </c>
      <c r="AL23" s="311">
        <v>13.9</v>
      </c>
      <c r="AM23" s="383">
        <v>13.6</v>
      </c>
      <c r="AN23" s="311">
        <v>23.9</v>
      </c>
      <c r="AO23" s="383">
        <v>17.3</v>
      </c>
      <c r="AP23" s="311">
        <v>15.9</v>
      </c>
      <c r="AQ23" s="383">
        <v>13.5</v>
      </c>
      <c r="AR23" s="383">
        <v>14.7</v>
      </c>
      <c r="AS23" s="311">
        <v>15.7</v>
      </c>
      <c r="AT23" s="311">
        <v>15.2</v>
      </c>
      <c r="AU23" s="311">
        <v>15.3</v>
      </c>
      <c r="AV23" s="311">
        <v>13.6</v>
      </c>
      <c r="AW23" s="311">
        <v>12.6</v>
      </c>
      <c r="AX23" s="311">
        <v>12.6</v>
      </c>
      <c r="AY23" s="311">
        <v>12.8</v>
      </c>
      <c r="AZ23" s="311">
        <v>12.8</v>
      </c>
      <c r="BA23" s="311">
        <v>13.5</v>
      </c>
      <c r="BB23" s="313">
        <v>14.4</v>
      </c>
      <c r="BC23" s="329"/>
      <c r="BD23" s="385">
        <v>10.8</v>
      </c>
      <c r="BE23" s="315">
        <v>12</v>
      </c>
      <c r="BF23" s="315">
        <v>14.2</v>
      </c>
      <c r="BG23" s="315">
        <v>12.2</v>
      </c>
      <c r="BH23" s="386">
        <v>11.1</v>
      </c>
      <c r="BI23" s="315">
        <v>9.8000000000000007</v>
      </c>
      <c r="BJ23" s="387">
        <v>12.1</v>
      </c>
      <c r="BK23" s="329"/>
      <c r="BL23" s="388">
        <v>14.8</v>
      </c>
      <c r="BM23" s="389">
        <v>15.6</v>
      </c>
      <c r="BN23" s="319">
        <v>15.6</v>
      </c>
      <c r="BO23" s="389">
        <v>28.9</v>
      </c>
      <c r="BP23" s="389">
        <v>23.2</v>
      </c>
      <c r="BQ23" s="319">
        <v>14.4</v>
      </c>
      <c r="BR23" s="389">
        <v>25.8</v>
      </c>
      <c r="BS23" s="319">
        <v>11.9</v>
      </c>
      <c r="BT23" s="319">
        <v>18.3</v>
      </c>
      <c r="BU23" s="319">
        <v>18.3</v>
      </c>
      <c r="BV23" s="319">
        <v>21.3</v>
      </c>
      <c r="BW23" s="320">
        <v>21.2</v>
      </c>
      <c r="BX23" s="22"/>
      <c r="BY23" s="390">
        <v>16.100000000000001</v>
      </c>
      <c r="BZ23" s="391">
        <v>15.8</v>
      </c>
      <c r="CA23" s="324">
        <v>16.399999999999999</v>
      </c>
      <c r="CB23" s="391">
        <v>16.3</v>
      </c>
      <c r="CC23" s="391">
        <v>17.3</v>
      </c>
      <c r="CD23" s="391">
        <v>14.7</v>
      </c>
      <c r="CE23" s="391">
        <v>16</v>
      </c>
      <c r="CF23" s="391">
        <v>16.100000000000001</v>
      </c>
      <c r="CG23" s="324">
        <v>14</v>
      </c>
      <c r="CH23" s="391">
        <v>15.8</v>
      </c>
      <c r="CI23" s="324">
        <v>15.9</v>
      </c>
      <c r="CJ23" s="324">
        <v>14</v>
      </c>
      <c r="CK23" s="391">
        <v>15.9</v>
      </c>
      <c r="CL23" s="324">
        <v>16.899999999999999</v>
      </c>
      <c r="CM23" s="391">
        <v>16.7</v>
      </c>
      <c r="CN23" s="324">
        <v>16.100000000000001</v>
      </c>
      <c r="CO23" s="324">
        <v>14.5</v>
      </c>
      <c r="CP23" s="324">
        <v>12.9</v>
      </c>
      <c r="CQ23" s="324">
        <v>12.1</v>
      </c>
      <c r="CR23" s="324">
        <v>12.2</v>
      </c>
      <c r="CS23" s="324">
        <v>15.3</v>
      </c>
      <c r="CT23" s="324">
        <v>13.6</v>
      </c>
      <c r="CU23" s="325">
        <v>15.1</v>
      </c>
      <c r="CV23" s="48"/>
    </row>
    <row r="24" spans="1:100" s="321" customFormat="1" ht="18">
      <c r="A24" s="25" t="s">
        <v>35</v>
      </c>
      <c r="B24" s="380">
        <v>181</v>
      </c>
      <c r="C24" s="308">
        <v>190</v>
      </c>
      <c r="D24" s="381">
        <v>173</v>
      </c>
      <c r="E24" s="381">
        <v>180</v>
      </c>
      <c r="F24" s="308">
        <v>192</v>
      </c>
      <c r="G24" s="308">
        <v>190</v>
      </c>
      <c r="H24" s="381">
        <v>176</v>
      </c>
      <c r="I24" s="382">
        <v>176</v>
      </c>
      <c r="J24" s="329"/>
      <c r="K24" s="310">
        <v>159</v>
      </c>
      <c r="L24" s="383">
        <v>139</v>
      </c>
      <c r="M24" s="311">
        <v>163</v>
      </c>
      <c r="N24" s="384">
        <v>139</v>
      </c>
      <c r="O24" s="383">
        <v>138</v>
      </c>
      <c r="P24" s="383">
        <v>160</v>
      </c>
      <c r="Q24" s="383">
        <v>103</v>
      </c>
      <c r="R24" s="383">
        <v>106</v>
      </c>
      <c r="S24" s="383">
        <v>104</v>
      </c>
      <c r="T24" s="383">
        <v>123</v>
      </c>
      <c r="U24" s="383">
        <v>123</v>
      </c>
      <c r="V24" s="311">
        <v>138</v>
      </c>
      <c r="W24" s="383">
        <v>139</v>
      </c>
      <c r="X24" s="311">
        <v>135</v>
      </c>
      <c r="Y24" s="383">
        <v>128</v>
      </c>
      <c r="Z24" s="311">
        <v>136</v>
      </c>
      <c r="AA24" s="311">
        <v>135</v>
      </c>
      <c r="AB24" s="311">
        <v>132</v>
      </c>
      <c r="AC24" s="383">
        <v>126</v>
      </c>
      <c r="AD24" s="383">
        <v>116</v>
      </c>
      <c r="AE24" s="311">
        <v>116</v>
      </c>
      <c r="AF24" s="383">
        <v>115</v>
      </c>
      <c r="AG24" s="383">
        <v>114</v>
      </c>
      <c r="AH24" s="383">
        <v>118</v>
      </c>
      <c r="AI24" s="383">
        <v>116</v>
      </c>
      <c r="AJ24" s="311">
        <v>115</v>
      </c>
      <c r="AK24" s="311">
        <v>106</v>
      </c>
      <c r="AL24" s="311">
        <v>122</v>
      </c>
      <c r="AM24" s="383">
        <v>112</v>
      </c>
      <c r="AN24" s="311">
        <v>273</v>
      </c>
      <c r="AO24" s="383">
        <v>118</v>
      </c>
      <c r="AP24" s="311">
        <v>120</v>
      </c>
      <c r="AQ24" s="383">
        <v>113</v>
      </c>
      <c r="AR24" s="383">
        <v>150</v>
      </c>
      <c r="AS24" s="311">
        <v>161</v>
      </c>
      <c r="AT24" s="311">
        <v>148</v>
      </c>
      <c r="AU24" s="311">
        <v>147</v>
      </c>
      <c r="AV24" s="311">
        <v>119</v>
      </c>
      <c r="AW24" s="311">
        <v>129</v>
      </c>
      <c r="AX24" s="311">
        <v>113</v>
      </c>
      <c r="AY24" s="311">
        <v>115</v>
      </c>
      <c r="AZ24" s="311">
        <v>104</v>
      </c>
      <c r="BA24" s="311">
        <v>141</v>
      </c>
      <c r="BB24" s="313">
        <v>145</v>
      </c>
      <c r="BC24" s="329"/>
      <c r="BD24" s="385">
        <v>83.3</v>
      </c>
      <c r="BE24" s="315">
        <v>89.1</v>
      </c>
      <c r="BF24" s="315">
        <v>87.7</v>
      </c>
      <c r="BG24" s="315">
        <v>97.9</v>
      </c>
      <c r="BH24" s="386">
        <v>89</v>
      </c>
      <c r="BI24" s="315">
        <v>135</v>
      </c>
      <c r="BJ24" s="387">
        <v>97.6</v>
      </c>
      <c r="BK24" s="329"/>
      <c r="BL24" s="388">
        <v>157</v>
      </c>
      <c r="BM24" s="389">
        <v>162</v>
      </c>
      <c r="BN24" s="319">
        <v>173</v>
      </c>
      <c r="BO24" s="389">
        <v>254</v>
      </c>
      <c r="BP24" s="389">
        <v>262</v>
      </c>
      <c r="BQ24" s="319">
        <v>127</v>
      </c>
      <c r="BR24" s="389">
        <v>246</v>
      </c>
      <c r="BS24" s="319">
        <v>112</v>
      </c>
      <c r="BT24" s="319">
        <v>217</v>
      </c>
      <c r="BU24" s="319">
        <v>217</v>
      </c>
      <c r="BV24" s="319">
        <v>220</v>
      </c>
      <c r="BW24" s="320">
        <v>224</v>
      </c>
      <c r="BX24" s="22"/>
      <c r="BY24" s="390">
        <v>0.39300000000000002</v>
      </c>
      <c r="BZ24" s="391">
        <v>0.318</v>
      </c>
      <c r="CA24" s="324">
        <v>0.22700000000000001</v>
      </c>
      <c r="CB24" s="391">
        <v>7.2599999999999998E-2</v>
      </c>
      <c r="CC24" s="391">
        <v>6.1699999999999998E-2</v>
      </c>
      <c r="CD24" s="391">
        <v>0.30399999999999999</v>
      </c>
      <c r="CE24" s="391">
        <v>4.7E-2</v>
      </c>
      <c r="CF24" s="391">
        <v>0.39300000000000002</v>
      </c>
      <c r="CG24" s="324">
        <v>0.221</v>
      </c>
      <c r="CH24" s="391">
        <v>0.11</v>
      </c>
      <c r="CI24" s="324">
        <v>0.105</v>
      </c>
      <c r="CJ24" s="324">
        <v>0.27700000000000002</v>
      </c>
      <c r="CK24" s="391">
        <v>9.6000000000000002E-2</v>
      </c>
      <c r="CL24" s="324">
        <v>0.14199999999999999</v>
      </c>
      <c r="CM24" s="391">
        <v>0.503</v>
      </c>
      <c r="CN24" s="324">
        <v>1.04</v>
      </c>
      <c r="CO24" s="324">
        <v>0.51700000000000002</v>
      </c>
      <c r="CP24" s="324">
        <v>0.47099999999999997</v>
      </c>
      <c r="CQ24" s="324">
        <v>1.3</v>
      </c>
      <c r="CR24" s="324">
        <v>0.29199999999999998</v>
      </c>
      <c r="CS24" s="324">
        <v>0.247</v>
      </c>
      <c r="CT24" s="324">
        <v>1.62</v>
      </c>
      <c r="CU24" s="325">
        <v>0.113</v>
      </c>
      <c r="CV24" s="48"/>
    </row>
    <row r="25" spans="1:100" s="321" customFormat="1" ht="18">
      <c r="A25" s="25" t="s">
        <v>36</v>
      </c>
      <c r="B25" s="380">
        <v>103</v>
      </c>
      <c r="C25" s="308">
        <v>107</v>
      </c>
      <c r="D25" s="381">
        <v>93</v>
      </c>
      <c r="E25" s="381">
        <v>103</v>
      </c>
      <c r="F25" s="308">
        <v>111</v>
      </c>
      <c r="G25" s="308">
        <v>110</v>
      </c>
      <c r="H25" s="381">
        <v>102</v>
      </c>
      <c r="I25" s="382">
        <v>104</v>
      </c>
      <c r="J25" s="329"/>
      <c r="K25" s="310">
        <v>88.1</v>
      </c>
      <c r="L25" s="383">
        <v>75.7</v>
      </c>
      <c r="M25" s="311">
        <v>89.4</v>
      </c>
      <c r="N25" s="384">
        <v>70</v>
      </c>
      <c r="O25" s="383">
        <v>73.2</v>
      </c>
      <c r="P25" s="383">
        <v>86</v>
      </c>
      <c r="Q25" s="383">
        <v>39.5</v>
      </c>
      <c r="R25" s="383">
        <v>44.3</v>
      </c>
      <c r="S25" s="383">
        <v>45.1</v>
      </c>
      <c r="T25" s="383">
        <v>44</v>
      </c>
      <c r="U25" s="383">
        <v>45.7</v>
      </c>
      <c r="V25" s="311">
        <v>70.5</v>
      </c>
      <c r="W25" s="383">
        <v>66.7</v>
      </c>
      <c r="X25" s="311">
        <v>61.7</v>
      </c>
      <c r="Y25" s="383">
        <v>61.3</v>
      </c>
      <c r="Z25" s="311">
        <v>63.2</v>
      </c>
      <c r="AA25" s="311">
        <v>65.400000000000006</v>
      </c>
      <c r="AB25" s="311">
        <v>64.5</v>
      </c>
      <c r="AC25" s="383">
        <v>59.8</v>
      </c>
      <c r="AD25" s="383">
        <v>41.4</v>
      </c>
      <c r="AE25" s="311">
        <v>49.9</v>
      </c>
      <c r="AF25" s="383">
        <v>41.3</v>
      </c>
      <c r="AG25" s="383">
        <v>42.3</v>
      </c>
      <c r="AH25" s="383">
        <v>55.2</v>
      </c>
      <c r="AI25" s="383">
        <v>44.8</v>
      </c>
      <c r="AJ25" s="311">
        <v>42</v>
      </c>
      <c r="AK25" s="311">
        <v>32.700000000000003</v>
      </c>
      <c r="AL25" s="311">
        <v>55.1</v>
      </c>
      <c r="AM25" s="383">
        <v>30.9</v>
      </c>
      <c r="AN25" s="311">
        <v>416</v>
      </c>
      <c r="AO25" s="383">
        <v>36.299999999999997</v>
      </c>
      <c r="AP25" s="311">
        <v>46.1</v>
      </c>
      <c r="AQ25" s="383">
        <v>41</v>
      </c>
      <c r="AR25" s="383">
        <v>79.7</v>
      </c>
      <c r="AS25" s="311">
        <v>84.6</v>
      </c>
      <c r="AT25" s="311">
        <v>71.5</v>
      </c>
      <c r="AU25" s="311">
        <v>72</v>
      </c>
      <c r="AV25" s="311">
        <v>37.799999999999997</v>
      </c>
      <c r="AW25" s="311">
        <v>55</v>
      </c>
      <c r="AX25" s="311">
        <v>37.6</v>
      </c>
      <c r="AY25" s="311">
        <v>60.1</v>
      </c>
      <c r="AZ25" s="311">
        <v>29.2</v>
      </c>
      <c r="BA25" s="311">
        <v>37.5</v>
      </c>
      <c r="BB25" s="313">
        <v>38.6</v>
      </c>
      <c r="BC25" s="329"/>
      <c r="BD25" s="385">
        <v>3.09</v>
      </c>
      <c r="BE25" s="315">
        <v>2.99</v>
      </c>
      <c r="BF25" s="315">
        <v>3.22</v>
      </c>
      <c r="BG25" s="315">
        <v>3.28</v>
      </c>
      <c r="BH25" s="386">
        <v>1.99</v>
      </c>
      <c r="BI25" s="315">
        <v>4.38</v>
      </c>
      <c r="BJ25" s="387">
        <v>2.76</v>
      </c>
      <c r="BK25" s="329"/>
      <c r="BL25" s="388">
        <v>134</v>
      </c>
      <c r="BM25" s="389">
        <v>129</v>
      </c>
      <c r="BN25" s="319">
        <v>139</v>
      </c>
      <c r="BO25" s="389">
        <v>529</v>
      </c>
      <c r="BP25" s="389">
        <v>392</v>
      </c>
      <c r="BQ25" s="319">
        <v>48</v>
      </c>
      <c r="BR25" s="389">
        <v>501</v>
      </c>
      <c r="BS25" s="319">
        <v>45.3</v>
      </c>
      <c r="BT25" s="319">
        <v>200</v>
      </c>
      <c r="BU25" s="319">
        <v>200</v>
      </c>
      <c r="BV25" s="319">
        <v>263</v>
      </c>
      <c r="BW25" s="320">
        <v>221</v>
      </c>
      <c r="BX25" s="22"/>
      <c r="BY25" s="390">
        <v>1.1299999999999999</v>
      </c>
      <c r="BZ25" s="391">
        <v>0.35899999999999999</v>
      </c>
      <c r="CA25" s="324">
        <v>9.2299999999999993E-2</v>
      </c>
      <c r="CB25" s="391">
        <v>0.17</v>
      </c>
      <c r="CC25" s="391" t="s">
        <v>121</v>
      </c>
      <c r="CD25" s="391" t="s">
        <v>121</v>
      </c>
      <c r="CE25" s="391">
        <v>0.76300000000000001</v>
      </c>
      <c r="CF25" s="391">
        <v>3.37</v>
      </c>
      <c r="CG25" s="324" t="s">
        <v>121</v>
      </c>
      <c r="CH25" s="391">
        <v>0.68899999999999995</v>
      </c>
      <c r="CI25" s="324">
        <v>0.436</v>
      </c>
      <c r="CJ25" s="324">
        <v>0.71</v>
      </c>
      <c r="CK25" s="391">
        <v>0.113</v>
      </c>
      <c r="CL25" s="324">
        <v>0.30299999999999999</v>
      </c>
      <c r="CM25" s="391">
        <v>10.9</v>
      </c>
      <c r="CN25" s="324" t="s">
        <v>121</v>
      </c>
      <c r="CO25" s="324" t="s">
        <v>121</v>
      </c>
      <c r="CP25" s="324">
        <v>0.22500000000000001</v>
      </c>
      <c r="CQ25" s="324">
        <v>2.4799999999999999E-2</v>
      </c>
      <c r="CR25" s="324" t="s">
        <v>121</v>
      </c>
      <c r="CS25" s="324" t="s">
        <v>121</v>
      </c>
      <c r="CT25" s="324" t="s">
        <v>121</v>
      </c>
      <c r="CU25" s="325">
        <v>0.191</v>
      </c>
      <c r="CV25" s="48"/>
    </row>
    <row r="26" spans="1:100" s="321" customFormat="1" ht="18">
      <c r="A26" s="25" t="s">
        <v>37</v>
      </c>
      <c r="B26" s="380">
        <v>43.8</v>
      </c>
      <c r="C26" s="308">
        <v>45.5</v>
      </c>
      <c r="D26" s="381">
        <v>41.2</v>
      </c>
      <c r="E26" s="381">
        <v>44.1</v>
      </c>
      <c r="F26" s="308">
        <v>46.8</v>
      </c>
      <c r="G26" s="308">
        <v>46.3</v>
      </c>
      <c r="H26" s="381">
        <v>43.8</v>
      </c>
      <c r="I26" s="382">
        <v>43.2</v>
      </c>
      <c r="J26" s="329"/>
      <c r="K26" s="310">
        <v>33.4</v>
      </c>
      <c r="L26" s="383">
        <v>33.1</v>
      </c>
      <c r="M26" s="311">
        <v>34.200000000000003</v>
      </c>
      <c r="N26" s="384">
        <v>30.1</v>
      </c>
      <c r="O26" s="383">
        <v>32.4</v>
      </c>
      <c r="P26" s="383">
        <v>33.1</v>
      </c>
      <c r="Q26" s="383">
        <v>22.4</v>
      </c>
      <c r="R26" s="383">
        <v>23.2</v>
      </c>
      <c r="S26" s="383">
        <v>24.1</v>
      </c>
      <c r="T26" s="383">
        <v>32.700000000000003</v>
      </c>
      <c r="U26" s="383">
        <v>29.5</v>
      </c>
      <c r="V26" s="311">
        <v>28.9</v>
      </c>
      <c r="W26" s="383">
        <v>29.1</v>
      </c>
      <c r="X26" s="311">
        <v>29.5</v>
      </c>
      <c r="Y26" s="383">
        <v>27</v>
      </c>
      <c r="Z26" s="311">
        <v>28.4</v>
      </c>
      <c r="AA26" s="311">
        <v>29.9</v>
      </c>
      <c r="AB26" s="311">
        <v>28.1</v>
      </c>
      <c r="AC26" s="383">
        <v>27.1</v>
      </c>
      <c r="AD26" s="383">
        <v>24.6</v>
      </c>
      <c r="AE26" s="311">
        <v>24.9</v>
      </c>
      <c r="AF26" s="383">
        <v>24.7</v>
      </c>
      <c r="AG26" s="383">
        <v>24.9</v>
      </c>
      <c r="AH26" s="383">
        <v>25.8</v>
      </c>
      <c r="AI26" s="383">
        <v>25.3</v>
      </c>
      <c r="AJ26" s="311">
        <v>24.3</v>
      </c>
      <c r="AK26" s="311">
        <v>24</v>
      </c>
      <c r="AL26" s="311">
        <v>25.7</v>
      </c>
      <c r="AM26" s="383">
        <v>24.6</v>
      </c>
      <c r="AN26" s="311">
        <v>58.9</v>
      </c>
      <c r="AO26" s="383">
        <v>25.2</v>
      </c>
      <c r="AP26" s="311">
        <v>25.6</v>
      </c>
      <c r="AQ26" s="383">
        <v>24.5</v>
      </c>
      <c r="AR26" s="383">
        <v>30.2</v>
      </c>
      <c r="AS26" s="311">
        <v>33.1</v>
      </c>
      <c r="AT26" s="311">
        <v>31.3</v>
      </c>
      <c r="AU26" s="311">
        <v>29.5</v>
      </c>
      <c r="AV26" s="311">
        <v>25.6</v>
      </c>
      <c r="AW26" s="311">
        <v>27.1</v>
      </c>
      <c r="AX26" s="311">
        <v>23.9</v>
      </c>
      <c r="AY26" s="311">
        <v>24.9</v>
      </c>
      <c r="AZ26" s="311">
        <v>22.9</v>
      </c>
      <c r="BA26" s="311">
        <v>27.8</v>
      </c>
      <c r="BB26" s="313">
        <v>28.2</v>
      </c>
      <c r="BC26" s="329"/>
      <c r="BD26" s="385">
        <v>23.9</v>
      </c>
      <c r="BE26" s="315">
        <v>26</v>
      </c>
      <c r="BF26" s="315">
        <v>26.7</v>
      </c>
      <c r="BG26" s="315">
        <v>30.9</v>
      </c>
      <c r="BH26" s="386">
        <v>22.3</v>
      </c>
      <c r="BI26" s="315">
        <v>23.8</v>
      </c>
      <c r="BJ26" s="387">
        <v>45.6</v>
      </c>
      <c r="BK26" s="329"/>
      <c r="BL26" s="388">
        <v>47.5</v>
      </c>
      <c r="BM26" s="389">
        <v>48.7</v>
      </c>
      <c r="BN26" s="319">
        <v>51.9</v>
      </c>
      <c r="BO26" s="389">
        <v>62.1</v>
      </c>
      <c r="BP26" s="389">
        <v>57.4</v>
      </c>
      <c r="BQ26" s="319">
        <v>27.3</v>
      </c>
      <c r="BR26" s="389">
        <v>60.1</v>
      </c>
      <c r="BS26" s="319">
        <v>24.3</v>
      </c>
      <c r="BT26" s="319">
        <v>52.4</v>
      </c>
      <c r="BU26" s="319">
        <v>52.4</v>
      </c>
      <c r="BV26" s="319">
        <v>55.5</v>
      </c>
      <c r="BW26" s="320">
        <v>50.9</v>
      </c>
      <c r="BX26" s="22"/>
      <c r="BY26" s="390">
        <v>0.84</v>
      </c>
      <c r="BZ26" s="391">
        <v>1.1499999999999999</v>
      </c>
      <c r="CA26" s="324">
        <v>0.52600000000000002</v>
      </c>
      <c r="CB26" s="391">
        <v>0.53400000000000003</v>
      </c>
      <c r="CC26" s="391">
        <v>0.374</v>
      </c>
      <c r="CD26" s="391">
        <v>0.39800000000000002</v>
      </c>
      <c r="CE26" s="391">
        <v>0.36099999999999999</v>
      </c>
      <c r="CF26" s="391">
        <v>0.68400000000000005</v>
      </c>
      <c r="CG26" s="324">
        <v>0.44800000000000001</v>
      </c>
      <c r="CH26" s="391">
        <v>0.49299999999999999</v>
      </c>
      <c r="CI26" s="324">
        <v>0.47199999999999998</v>
      </c>
      <c r="CJ26" s="324">
        <v>0.47799999999999998</v>
      </c>
      <c r="CK26" s="391">
        <v>0.53400000000000003</v>
      </c>
      <c r="CL26" s="324">
        <v>0.54700000000000004</v>
      </c>
      <c r="CM26" s="391">
        <v>0.50700000000000001</v>
      </c>
      <c r="CN26" s="324">
        <v>0.48</v>
      </c>
      <c r="CO26" s="324">
        <v>0.47899999999999998</v>
      </c>
      <c r="CP26" s="324">
        <v>0.52300000000000002</v>
      </c>
      <c r="CQ26" s="324">
        <v>0.47599999999999998</v>
      </c>
      <c r="CR26" s="324">
        <v>0.11600000000000001</v>
      </c>
      <c r="CS26" s="324">
        <v>0.312</v>
      </c>
      <c r="CT26" s="324">
        <v>0.42799999999999999</v>
      </c>
      <c r="CU26" s="325">
        <v>0.54300000000000004</v>
      </c>
      <c r="CV26" s="48"/>
    </row>
    <row r="27" spans="1:100" s="321" customFormat="1" ht="19">
      <c r="A27" s="25" t="s">
        <v>38</v>
      </c>
      <c r="B27" s="380" t="s">
        <v>121</v>
      </c>
      <c r="C27" s="308">
        <v>72.5</v>
      </c>
      <c r="D27" s="381" t="s">
        <v>121</v>
      </c>
      <c r="E27" s="381" t="s">
        <v>121</v>
      </c>
      <c r="F27" s="308">
        <v>74.900000000000006</v>
      </c>
      <c r="G27" s="308">
        <v>73.7</v>
      </c>
      <c r="H27" s="381" t="s">
        <v>121</v>
      </c>
      <c r="I27" s="382" t="s">
        <v>121</v>
      </c>
      <c r="J27" s="329"/>
      <c r="K27" s="310">
        <v>63.8</v>
      </c>
      <c r="L27" s="383" t="s">
        <v>121</v>
      </c>
      <c r="M27" s="311">
        <v>66.8</v>
      </c>
      <c r="N27" s="384" t="s">
        <v>121</v>
      </c>
      <c r="O27" s="383" t="s">
        <v>121</v>
      </c>
      <c r="P27" s="383">
        <v>63.3</v>
      </c>
      <c r="Q27" s="383" t="s">
        <v>121</v>
      </c>
      <c r="R27" s="383" t="s">
        <v>121</v>
      </c>
      <c r="S27" s="383" t="s">
        <v>121</v>
      </c>
      <c r="T27" s="383" t="s">
        <v>121</v>
      </c>
      <c r="U27" s="383" t="s">
        <v>121</v>
      </c>
      <c r="V27" s="311">
        <v>49</v>
      </c>
      <c r="W27" s="383">
        <v>48.3</v>
      </c>
      <c r="X27" s="311">
        <v>44.4</v>
      </c>
      <c r="Y27" s="383" t="s">
        <v>121</v>
      </c>
      <c r="Z27" s="311">
        <v>47</v>
      </c>
      <c r="AA27" s="311">
        <v>46.9</v>
      </c>
      <c r="AB27" s="311">
        <v>46.1</v>
      </c>
      <c r="AC27" s="383" t="s">
        <v>121</v>
      </c>
      <c r="AD27" s="383" t="s">
        <v>121</v>
      </c>
      <c r="AE27" s="311" t="s">
        <v>121</v>
      </c>
      <c r="AF27" s="383" t="s">
        <v>121</v>
      </c>
      <c r="AG27" s="383" t="s">
        <v>121</v>
      </c>
      <c r="AH27" s="383" t="s">
        <v>121</v>
      </c>
      <c r="AI27" s="383" t="s">
        <v>121</v>
      </c>
      <c r="AJ27" s="311" t="s">
        <v>121</v>
      </c>
      <c r="AK27" s="311" t="s">
        <v>121</v>
      </c>
      <c r="AL27" s="311" t="s">
        <v>121</v>
      </c>
      <c r="AM27" s="383">
        <v>35.6</v>
      </c>
      <c r="AN27" s="311">
        <v>225</v>
      </c>
      <c r="AO27" s="383">
        <v>36.799999999999997</v>
      </c>
      <c r="AP27" s="311">
        <v>39.700000000000003</v>
      </c>
      <c r="AQ27" s="383" t="s">
        <v>121</v>
      </c>
      <c r="AR27" s="383" t="s">
        <v>121</v>
      </c>
      <c r="AS27" s="311">
        <v>57.9</v>
      </c>
      <c r="AT27" s="311" t="s">
        <v>121</v>
      </c>
      <c r="AU27" s="311" t="s">
        <v>121</v>
      </c>
      <c r="AV27" s="311">
        <v>36.4</v>
      </c>
      <c r="AW27" s="311" t="s">
        <v>121</v>
      </c>
      <c r="AX27" s="311" t="s">
        <v>121</v>
      </c>
      <c r="AY27" s="311">
        <v>42.4</v>
      </c>
      <c r="AZ27" s="311" t="s">
        <v>121</v>
      </c>
      <c r="BA27" s="311">
        <v>40.799999999999997</v>
      </c>
      <c r="BB27" s="313">
        <v>41.4</v>
      </c>
      <c r="BC27" s="329"/>
      <c r="BD27" s="385" t="s">
        <v>121</v>
      </c>
      <c r="BE27" s="315">
        <v>19.2</v>
      </c>
      <c r="BF27" s="315">
        <v>13.1</v>
      </c>
      <c r="BG27" s="315">
        <v>16.3</v>
      </c>
      <c r="BH27" s="386" t="s">
        <v>121</v>
      </c>
      <c r="BI27" s="315">
        <v>66.2</v>
      </c>
      <c r="BJ27" s="387">
        <v>18.5</v>
      </c>
      <c r="BK27" s="329"/>
      <c r="BL27" s="388" t="s">
        <v>121</v>
      </c>
      <c r="BM27" s="389" t="s">
        <v>121</v>
      </c>
      <c r="BN27" s="319">
        <v>128</v>
      </c>
      <c r="BO27" s="389" t="s">
        <v>121</v>
      </c>
      <c r="BP27" s="389">
        <v>215</v>
      </c>
      <c r="BQ27" s="319">
        <v>41.6</v>
      </c>
      <c r="BR27" s="389" t="s">
        <v>121</v>
      </c>
      <c r="BS27" s="319">
        <v>37.5</v>
      </c>
      <c r="BT27" s="319" t="s">
        <v>121</v>
      </c>
      <c r="BU27" s="319">
        <v>167</v>
      </c>
      <c r="BV27" s="319">
        <v>218</v>
      </c>
      <c r="BW27" s="320">
        <v>168</v>
      </c>
      <c r="BX27" s="22"/>
      <c r="BY27" s="390" t="s">
        <v>121</v>
      </c>
      <c r="BZ27" s="391" t="s">
        <v>121</v>
      </c>
      <c r="CA27" s="324">
        <v>0.42199999999999999</v>
      </c>
      <c r="CB27" s="391" t="s">
        <v>121</v>
      </c>
      <c r="CC27" s="391" t="s">
        <v>121</v>
      </c>
      <c r="CD27" s="391" t="s">
        <v>121</v>
      </c>
      <c r="CE27" s="391" t="s">
        <v>121</v>
      </c>
      <c r="CF27" s="391" t="s">
        <v>121</v>
      </c>
      <c r="CG27" s="324" t="s">
        <v>121</v>
      </c>
      <c r="CH27" s="391" t="s">
        <v>121</v>
      </c>
      <c r="CI27" s="324" t="s">
        <v>121</v>
      </c>
      <c r="CJ27" s="324">
        <v>1.02</v>
      </c>
      <c r="CK27" s="391" t="s">
        <v>121</v>
      </c>
      <c r="CL27" s="324">
        <v>0.27900000000000003</v>
      </c>
      <c r="CM27" s="391" t="s">
        <v>121</v>
      </c>
      <c r="CN27" s="324" t="s">
        <v>121</v>
      </c>
      <c r="CO27" s="324" t="s">
        <v>121</v>
      </c>
      <c r="CP27" s="324">
        <v>0.21299999999999999</v>
      </c>
      <c r="CQ27" s="324">
        <v>0.11</v>
      </c>
      <c r="CR27" s="324" t="s">
        <v>121</v>
      </c>
      <c r="CS27" s="324" t="s">
        <v>121</v>
      </c>
      <c r="CT27" s="324" t="s">
        <v>121</v>
      </c>
      <c r="CU27" s="325">
        <v>9.98E-2</v>
      </c>
      <c r="CV27" s="48"/>
    </row>
    <row r="28" spans="1:100" s="321" customFormat="1" ht="19">
      <c r="A28" s="25" t="s">
        <v>39</v>
      </c>
      <c r="B28" s="380">
        <v>39.5</v>
      </c>
      <c r="C28" s="308">
        <v>46</v>
      </c>
      <c r="D28" s="381">
        <v>40.5</v>
      </c>
      <c r="E28" s="381">
        <v>42.3</v>
      </c>
      <c r="F28" s="308">
        <v>44.2</v>
      </c>
      <c r="G28" s="308">
        <v>43.2</v>
      </c>
      <c r="H28" s="381" t="s">
        <v>121</v>
      </c>
      <c r="I28" s="382" t="s">
        <v>121</v>
      </c>
      <c r="J28" s="329"/>
      <c r="K28" s="310">
        <v>24.8</v>
      </c>
      <c r="L28" s="383" t="s">
        <v>121</v>
      </c>
      <c r="M28" s="311">
        <v>25.3</v>
      </c>
      <c r="N28" s="384" t="s">
        <v>121</v>
      </c>
      <c r="O28" s="383" t="s">
        <v>121</v>
      </c>
      <c r="P28" s="383">
        <v>25.7</v>
      </c>
      <c r="Q28" s="383">
        <v>15.9</v>
      </c>
      <c r="R28" s="383">
        <v>16.7</v>
      </c>
      <c r="S28" s="383" t="s">
        <v>121</v>
      </c>
      <c r="T28" s="383">
        <v>21.6</v>
      </c>
      <c r="U28" s="383" t="s">
        <v>121</v>
      </c>
      <c r="V28" s="311">
        <v>22.1</v>
      </c>
      <c r="W28" s="383">
        <v>21.7</v>
      </c>
      <c r="X28" s="311">
        <v>21.9</v>
      </c>
      <c r="Y28" s="383" t="s">
        <v>121</v>
      </c>
      <c r="Z28" s="311">
        <v>21.2</v>
      </c>
      <c r="AA28" s="311">
        <v>23.2</v>
      </c>
      <c r="AB28" s="311">
        <v>20.5</v>
      </c>
      <c r="AC28" s="383" t="s">
        <v>121</v>
      </c>
      <c r="AD28" s="383" t="s">
        <v>121</v>
      </c>
      <c r="AE28" s="311" t="s">
        <v>121</v>
      </c>
      <c r="AF28" s="383" t="s">
        <v>121</v>
      </c>
      <c r="AG28" s="383" t="s">
        <v>121</v>
      </c>
      <c r="AH28" s="383" t="s">
        <v>121</v>
      </c>
      <c r="AI28" s="383" t="s">
        <v>121</v>
      </c>
      <c r="AJ28" s="311">
        <v>17.899999999999999</v>
      </c>
      <c r="AK28" s="311">
        <v>20.3</v>
      </c>
      <c r="AL28" s="311">
        <v>18.399999999999999</v>
      </c>
      <c r="AM28" s="383">
        <v>18.7</v>
      </c>
      <c r="AN28" s="311">
        <v>108</v>
      </c>
      <c r="AO28" s="383">
        <v>17.100000000000001</v>
      </c>
      <c r="AP28" s="311">
        <v>18.100000000000001</v>
      </c>
      <c r="AQ28" s="383" t="s">
        <v>121</v>
      </c>
      <c r="AR28" s="383" t="s">
        <v>121</v>
      </c>
      <c r="AS28" s="311">
        <v>27.1</v>
      </c>
      <c r="AT28" s="311">
        <v>26</v>
      </c>
      <c r="AU28" s="311">
        <v>23</v>
      </c>
      <c r="AV28" s="311">
        <v>15.6</v>
      </c>
      <c r="AW28" s="311" t="s">
        <v>121</v>
      </c>
      <c r="AX28" s="311">
        <v>16.2</v>
      </c>
      <c r="AY28" s="311">
        <v>17.600000000000001</v>
      </c>
      <c r="AZ28" s="311" t="s">
        <v>121</v>
      </c>
      <c r="BA28" s="311">
        <v>18.399999999999999</v>
      </c>
      <c r="BB28" s="313">
        <v>19.7</v>
      </c>
      <c r="BC28" s="329"/>
      <c r="BD28" s="385">
        <v>8.14</v>
      </c>
      <c r="BE28" s="315">
        <v>17.8</v>
      </c>
      <c r="BF28" s="315">
        <v>8.99</v>
      </c>
      <c r="BG28" s="315">
        <v>15.2</v>
      </c>
      <c r="BH28" s="386">
        <v>12.1</v>
      </c>
      <c r="BI28" s="315">
        <v>24.3</v>
      </c>
      <c r="BJ28" s="387">
        <v>15.2</v>
      </c>
      <c r="BK28" s="329"/>
      <c r="BL28" s="388">
        <v>40.6</v>
      </c>
      <c r="BM28" s="389">
        <v>41.4</v>
      </c>
      <c r="BN28" s="319">
        <v>45.9</v>
      </c>
      <c r="BO28" s="389" t="s">
        <v>121</v>
      </c>
      <c r="BP28" s="389">
        <v>77.599999999999994</v>
      </c>
      <c r="BQ28" s="319">
        <v>20</v>
      </c>
      <c r="BR28" s="389" t="s">
        <v>121</v>
      </c>
      <c r="BS28" s="319">
        <v>17.8</v>
      </c>
      <c r="BT28" s="319" t="s">
        <v>121</v>
      </c>
      <c r="BU28" s="319">
        <v>47.6</v>
      </c>
      <c r="BV28" s="319">
        <v>74.599999999999994</v>
      </c>
      <c r="BW28" s="320">
        <v>54.3</v>
      </c>
      <c r="BX28" s="22"/>
      <c r="BY28" s="390">
        <v>2.11</v>
      </c>
      <c r="BZ28" s="391">
        <v>2.92</v>
      </c>
      <c r="CA28" s="324">
        <v>2.1</v>
      </c>
      <c r="CB28" s="391">
        <v>2.2999999999999998</v>
      </c>
      <c r="CC28" s="391" t="s">
        <v>121</v>
      </c>
      <c r="CD28" s="391" t="s">
        <v>121</v>
      </c>
      <c r="CE28" s="391">
        <v>1.64</v>
      </c>
      <c r="CF28" s="391">
        <v>2.78</v>
      </c>
      <c r="CG28" s="324" t="s">
        <v>121</v>
      </c>
      <c r="CH28" s="391">
        <v>2.3199999999999998</v>
      </c>
      <c r="CI28" s="324">
        <v>1.77</v>
      </c>
      <c r="CJ28" s="324">
        <v>2.04</v>
      </c>
      <c r="CK28" s="391">
        <v>2.25</v>
      </c>
      <c r="CL28" s="324">
        <v>2.2000000000000002</v>
      </c>
      <c r="CM28" s="391" t="s">
        <v>121</v>
      </c>
      <c r="CN28" s="324" t="s">
        <v>121</v>
      </c>
      <c r="CO28" s="324" t="s">
        <v>121</v>
      </c>
      <c r="CP28" s="324">
        <v>1.92</v>
      </c>
      <c r="CQ28" s="324">
        <v>1.77</v>
      </c>
      <c r="CR28" s="324" t="s">
        <v>121</v>
      </c>
      <c r="CS28" s="324" t="s">
        <v>121</v>
      </c>
      <c r="CT28" s="324" t="s">
        <v>121</v>
      </c>
      <c r="CU28" s="325">
        <v>1.92</v>
      </c>
      <c r="CV28" s="48"/>
    </row>
    <row r="29" spans="1:100" s="321" customFormat="1" ht="19">
      <c r="A29" s="25" t="s">
        <v>40</v>
      </c>
      <c r="B29" s="380">
        <v>187</v>
      </c>
      <c r="C29" s="308">
        <v>200</v>
      </c>
      <c r="D29" s="381">
        <v>185</v>
      </c>
      <c r="E29" s="381">
        <v>185</v>
      </c>
      <c r="F29" s="308">
        <v>203</v>
      </c>
      <c r="G29" s="308">
        <v>199</v>
      </c>
      <c r="H29" s="381" t="s">
        <v>121</v>
      </c>
      <c r="I29" s="382" t="s">
        <v>121</v>
      </c>
      <c r="J29" s="329"/>
      <c r="K29" s="310">
        <v>142</v>
      </c>
      <c r="L29" s="383" t="s">
        <v>121</v>
      </c>
      <c r="M29" s="311">
        <v>138</v>
      </c>
      <c r="N29" s="384" t="s">
        <v>121</v>
      </c>
      <c r="O29" s="383" t="s">
        <v>121</v>
      </c>
      <c r="P29" s="383">
        <v>139</v>
      </c>
      <c r="Q29" s="383">
        <v>142</v>
      </c>
      <c r="R29" s="383">
        <v>140</v>
      </c>
      <c r="S29" s="383" t="s">
        <v>121</v>
      </c>
      <c r="T29" s="383">
        <v>140</v>
      </c>
      <c r="U29" s="383" t="s">
        <v>121</v>
      </c>
      <c r="V29" s="311">
        <v>145</v>
      </c>
      <c r="W29" s="383">
        <v>151</v>
      </c>
      <c r="X29" s="311">
        <v>143</v>
      </c>
      <c r="Y29" s="383" t="s">
        <v>121</v>
      </c>
      <c r="Z29" s="311">
        <v>145</v>
      </c>
      <c r="AA29" s="311">
        <v>148</v>
      </c>
      <c r="AB29" s="311">
        <v>143</v>
      </c>
      <c r="AC29" s="383" t="s">
        <v>121</v>
      </c>
      <c r="AD29" s="383" t="s">
        <v>121</v>
      </c>
      <c r="AE29" s="311" t="s">
        <v>121</v>
      </c>
      <c r="AF29" s="383" t="s">
        <v>121</v>
      </c>
      <c r="AG29" s="383" t="s">
        <v>121</v>
      </c>
      <c r="AH29" s="383" t="s">
        <v>121</v>
      </c>
      <c r="AI29" s="383" t="s">
        <v>121</v>
      </c>
      <c r="AJ29" s="311">
        <v>140</v>
      </c>
      <c r="AK29" s="311">
        <v>140</v>
      </c>
      <c r="AL29" s="311">
        <v>135</v>
      </c>
      <c r="AM29" s="383">
        <v>135</v>
      </c>
      <c r="AN29" s="311">
        <v>120</v>
      </c>
      <c r="AO29" s="383">
        <v>141</v>
      </c>
      <c r="AP29" s="311">
        <v>143</v>
      </c>
      <c r="AQ29" s="383" t="s">
        <v>121</v>
      </c>
      <c r="AR29" s="383" t="s">
        <v>121</v>
      </c>
      <c r="AS29" s="311">
        <v>141</v>
      </c>
      <c r="AT29" s="311">
        <v>134</v>
      </c>
      <c r="AU29" s="311">
        <v>131</v>
      </c>
      <c r="AV29" s="311">
        <v>143</v>
      </c>
      <c r="AW29" s="311" t="s">
        <v>121</v>
      </c>
      <c r="AX29" s="311">
        <v>140</v>
      </c>
      <c r="AY29" s="311">
        <v>139</v>
      </c>
      <c r="AZ29" s="311" t="s">
        <v>121</v>
      </c>
      <c r="BA29" s="311">
        <v>140</v>
      </c>
      <c r="BB29" s="313">
        <v>140</v>
      </c>
      <c r="BC29" s="329"/>
      <c r="BD29" s="385">
        <v>146</v>
      </c>
      <c r="BE29" s="315">
        <v>160</v>
      </c>
      <c r="BF29" s="315">
        <v>173</v>
      </c>
      <c r="BG29" s="315">
        <v>169</v>
      </c>
      <c r="BH29" s="386">
        <v>155</v>
      </c>
      <c r="BI29" s="315">
        <v>195</v>
      </c>
      <c r="BJ29" s="387">
        <v>170</v>
      </c>
      <c r="BK29" s="329"/>
      <c r="BL29" s="388">
        <v>185</v>
      </c>
      <c r="BM29" s="389">
        <v>182</v>
      </c>
      <c r="BN29" s="319">
        <v>192</v>
      </c>
      <c r="BO29" s="389" t="s">
        <v>121</v>
      </c>
      <c r="BP29" s="389">
        <v>133</v>
      </c>
      <c r="BQ29" s="319">
        <v>154</v>
      </c>
      <c r="BR29" s="389" t="s">
        <v>121</v>
      </c>
      <c r="BS29" s="319">
        <v>169</v>
      </c>
      <c r="BT29" s="319" t="s">
        <v>121</v>
      </c>
      <c r="BU29" s="319">
        <v>183</v>
      </c>
      <c r="BV29" s="319">
        <v>129</v>
      </c>
      <c r="BW29" s="320">
        <v>179</v>
      </c>
      <c r="BX29" s="22"/>
      <c r="BY29" s="390">
        <v>159</v>
      </c>
      <c r="BZ29" s="391">
        <v>156</v>
      </c>
      <c r="CA29" s="324">
        <v>179</v>
      </c>
      <c r="CB29" s="391">
        <v>159</v>
      </c>
      <c r="CC29" s="391" t="s">
        <v>121</v>
      </c>
      <c r="CD29" s="391" t="s">
        <v>121</v>
      </c>
      <c r="CE29" s="391">
        <v>154</v>
      </c>
      <c r="CF29" s="391">
        <v>157</v>
      </c>
      <c r="CG29" s="324" t="s">
        <v>121</v>
      </c>
      <c r="CH29" s="391">
        <v>160</v>
      </c>
      <c r="CI29" s="324">
        <v>160</v>
      </c>
      <c r="CJ29" s="324">
        <v>170</v>
      </c>
      <c r="CK29" s="391">
        <v>165</v>
      </c>
      <c r="CL29" s="324">
        <v>176</v>
      </c>
      <c r="CM29" s="391" t="s">
        <v>121</v>
      </c>
      <c r="CN29" s="324" t="s">
        <v>121</v>
      </c>
      <c r="CO29" s="324" t="s">
        <v>121</v>
      </c>
      <c r="CP29" s="324">
        <v>162</v>
      </c>
      <c r="CQ29" s="324">
        <v>161</v>
      </c>
      <c r="CR29" s="324" t="s">
        <v>121</v>
      </c>
      <c r="CS29" s="324" t="s">
        <v>121</v>
      </c>
      <c r="CT29" s="324" t="s">
        <v>121</v>
      </c>
      <c r="CU29" s="325">
        <v>174</v>
      </c>
      <c r="CV29" s="48"/>
    </row>
    <row r="30" spans="1:100" s="321" customFormat="1" ht="18">
      <c r="A30" s="25" t="s">
        <v>41</v>
      </c>
      <c r="B30" s="380">
        <v>65</v>
      </c>
      <c r="C30" s="308">
        <v>64.3</v>
      </c>
      <c r="D30" s="381">
        <v>61.1</v>
      </c>
      <c r="E30" s="381">
        <v>66.3</v>
      </c>
      <c r="F30" s="308">
        <v>65.3</v>
      </c>
      <c r="G30" s="308">
        <v>65.8</v>
      </c>
      <c r="H30" s="381">
        <v>62.6</v>
      </c>
      <c r="I30" s="382">
        <v>61.4</v>
      </c>
      <c r="J30" s="329"/>
      <c r="K30" s="310">
        <v>44.7</v>
      </c>
      <c r="L30" s="383">
        <v>42.2</v>
      </c>
      <c r="M30" s="311">
        <v>41.7</v>
      </c>
      <c r="N30" s="384">
        <v>42.3</v>
      </c>
      <c r="O30" s="383">
        <v>42.7</v>
      </c>
      <c r="P30" s="383">
        <v>42.9</v>
      </c>
      <c r="Q30" s="383">
        <v>45.4</v>
      </c>
      <c r="R30" s="383">
        <v>45.4</v>
      </c>
      <c r="S30" s="383">
        <v>45.6</v>
      </c>
      <c r="T30" s="383">
        <v>62.2</v>
      </c>
      <c r="U30" s="383">
        <v>65.7</v>
      </c>
      <c r="V30" s="311">
        <v>46.3</v>
      </c>
      <c r="W30" s="383">
        <v>47.5</v>
      </c>
      <c r="X30" s="311">
        <v>46.5</v>
      </c>
      <c r="Y30" s="383">
        <v>44.9</v>
      </c>
      <c r="Z30" s="311">
        <v>45.7</v>
      </c>
      <c r="AA30" s="311">
        <v>46</v>
      </c>
      <c r="AB30" s="311">
        <v>46.2</v>
      </c>
      <c r="AC30" s="383">
        <v>43.8</v>
      </c>
      <c r="AD30" s="383">
        <v>46.5</v>
      </c>
      <c r="AE30" s="311">
        <v>45.4</v>
      </c>
      <c r="AF30" s="383">
        <v>46.5</v>
      </c>
      <c r="AG30" s="383">
        <v>45.4</v>
      </c>
      <c r="AH30" s="383">
        <v>42.9</v>
      </c>
      <c r="AI30" s="383">
        <v>46.6</v>
      </c>
      <c r="AJ30" s="311">
        <v>45.4</v>
      </c>
      <c r="AK30" s="311">
        <v>45.4</v>
      </c>
      <c r="AL30" s="311">
        <v>43.3</v>
      </c>
      <c r="AM30" s="383">
        <v>44.1</v>
      </c>
      <c r="AN30" s="311">
        <v>38.700000000000003</v>
      </c>
      <c r="AO30" s="383">
        <v>44.6</v>
      </c>
      <c r="AP30" s="311">
        <v>47.4</v>
      </c>
      <c r="AQ30" s="383">
        <v>45.8</v>
      </c>
      <c r="AR30" s="383">
        <v>41.9</v>
      </c>
      <c r="AS30" s="311">
        <v>43.1</v>
      </c>
      <c r="AT30" s="311">
        <v>41.9</v>
      </c>
      <c r="AU30" s="311">
        <v>41.6</v>
      </c>
      <c r="AV30" s="311">
        <v>45.6</v>
      </c>
      <c r="AW30" s="311">
        <v>46.1</v>
      </c>
      <c r="AX30" s="311">
        <v>45.6</v>
      </c>
      <c r="AY30" s="311">
        <v>45.5</v>
      </c>
      <c r="AZ30" s="311">
        <v>47.5</v>
      </c>
      <c r="BA30" s="311">
        <v>45.5</v>
      </c>
      <c r="BB30" s="313">
        <v>44.5</v>
      </c>
      <c r="BC30" s="329"/>
      <c r="BD30" s="385">
        <v>62.5</v>
      </c>
      <c r="BE30" s="315">
        <v>61.4</v>
      </c>
      <c r="BF30" s="315">
        <v>59.4</v>
      </c>
      <c r="BG30" s="315">
        <v>84.7</v>
      </c>
      <c r="BH30" s="386">
        <v>80.400000000000006</v>
      </c>
      <c r="BI30" s="315">
        <v>68.900000000000006</v>
      </c>
      <c r="BJ30" s="387">
        <v>84.1</v>
      </c>
      <c r="BK30" s="329"/>
      <c r="BL30" s="388">
        <v>57.3</v>
      </c>
      <c r="BM30" s="389">
        <v>60.2</v>
      </c>
      <c r="BN30" s="319">
        <v>63.9</v>
      </c>
      <c r="BO30" s="389">
        <v>30.8</v>
      </c>
      <c r="BP30" s="389">
        <v>37.6</v>
      </c>
      <c r="BQ30" s="319">
        <v>48.8</v>
      </c>
      <c r="BR30" s="389">
        <v>31.5</v>
      </c>
      <c r="BS30" s="319">
        <v>45.5</v>
      </c>
      <c r="BT30" s="319">
        <v>43.4</v>
      </c>
      <c r="BU30" s="319">
        <v>43.4</v>
      </c>
      <c r="BV30" s="319">
        <v>27.3</v>
      </c>
      <c r="BW30" s="320">
        <v>30</v>
      </c>
      <c r="BX30" s="22"/>
      <c r="BY30" s="390">
        <v>116</v>
      </c>
      <c r="BZ30" s="391">
        <v>107</v>
      </c>
      <c r="CA30" s="324">
        <v>114</v>
      </c>
      <c r="CB30" s="391">
        <v>98.5</v>
      </c>
      <c r="CC30" s="391">
        <v>118</v>
      </c>
      <c r="CD30" s="391">
        <v>120</v>
      </c>
      <c r="CE30" s="391">
        <v>115</v>
      </c>
      <c r="CF30" s="391">
        <v>114</v>
      </c>
      <c r="CG30" s="324">
        <v>122</v>
      </c>
      <c r="CH30" s="391">
        <v>116</v>
      </c>
      <c r="CI30" s="324">
        <v>117</v>
      </c>
      <c r="CJ30" s="324">
        <v>115</v>
      </c>
      <c r="CK30" s="391">
        <v>116</v>
      </c>
      <c r="CL30" s="324">
        <v>126</v>
      </c>
      <c r="CM30" s="391">
        <v>119</v>
      </c>
      <c r="CN30" s="324">
        <v>116</v>
      </c>
      <c r="CO30" s="324">
        <v>117</v>
      </c>
      <c r="CP30" s="324">
        <v>113</v>
      </c>
      <c r="CQ30" s="324">
        <v>98.5</v>
      </c>
      <c r="CR30" s="324">
        <v>174</v>
      </c>
      <c r="CS30" s="324">
        <v>167</v>
      </c>
      <c r="CT30" s="324">
        <v>163</v>
      </c>
      <c r="CU30" s="325">
        <v>120</v>
      </c>
      <c r="CV30" s="48"/>
    </row>
    <row r="31" spans="1:100" s="321" customFormat="1" ht="18">
      <c r="A31" s="25" t="s">
        <v>42</v>
      </c>
      <c r="B31" s="380">
        <v>1270</v>
      </c>
      <c r="C31" s="308">
        <v>1360</v>
      </c>
      <c r="D31" s="381">
        <v>1280</v>
      </c>
      <c r="E31" s="381">
        <v>1300</v>
      </c>
      <c r="F31" s="308">
        <v>1370</v>
      </c>
      <c r="G31" s="308">
        <v>1360</v>
      </c>
      <c r="H31" s="381">
        <v>1280</v>
      </c>
      <c r="I31" s="382">
        <v>1230</v>
      </c>
      <c r="J31" s="329"/>
      <c r="K31" s="310">
        <v>1970</v>
      </c>
      <c r="L31" s="383">
        <v>1820</v>
      </c>
      <c r="M31" s="311">
        <v>1840</v>
      </c>
      <c r="N31" s="384">
        <v>1850</v>
      </c>
      <c r="O31" s="383">
        <v>1850</v>
      </c>
      <c r="P31" s="383">
        <v>1900</v>
      </c>
      <c r="Q31" s="383">
        <v>1920</v>
      </c>
      <c r="R31" s="383">
        <v>1930</v>
      </c>
      <c r="S31" s="383">
        <v>1920</v>
      </c>
      <c r="T31" s="383">
        <v>1360</v>
      </c>
      <c r="U31" s="383">
        <v>1410</v>
      </c>
      <c r="V31" s="311">
        <v>1940</v>
      </c>
      <c r="W31" s="383">
        <v>2000</v>
      </c>
      <c r="X31" s="311">
        <v>1960</v>
      </c>
      <c r="Y31" s="383">
        <v>1840</v>
      </c>
      <c r="Z31" s="311">
        <v>1970</v>
      </c>
      <c r="AA31" s="311">
        <v>1930</v>
      </c>
      <c r="AB31" s="311">
        <v>1930</v>
      </c>
      <c r="AC31" s="383">
        <v>1830</v>
      </c>
      <c r="AD31" s="383">
        <v>1880</v>
      </c>
      <c r="AE31" s="311">
        <v>1890</v>
      </c>
      <c r="AF31" s="383">
        <v>1870</v>
      </c>
      <c r="AG31" s="383">
        <v>1860</v>
      </c>
      <c r="AH31" s="383">
        <v>1850</v>
      </c>
      <c r="AI31" s="383">
        <v>1880</v>
      </c>
      <c r="AJ31" s="311">
        <v>1850</v>
      </c>
      <c r="AK31" s="311">
        <v>1880</v>
      </c>
      <c r="AL31" s="311">
        <v>1880</v>
      </c>
      <c r="AM31" s="383">
        <v>1860</v>
      </c>
      <c r="AN31" s="311">
        <v>807</v>
      </c>
      <c r="AO31" s="383">
        <v>1880</v>
      </c>
      <c r="AP31" s="311">
        <v>1970</v>
      </c>
      <c r="AQ31" s="383">
        <v>1860</v>
      </c>
      <c r="AR31" s="383">
        <v>1760</v>
      </c>
      <c r="AS31" s="311">
        <v>1900</v>
      </c>
      <c r="AT31" s="311">
        <v>1790</v>
      </c>
      <c r="AU31" s="311">
        <v>1780</v>
      </c>
      <c r="AV31" s="311">
        <v>1880</v>
      </c>
      <c r="AW31" s="311">
        <v>1790</v>
      </c>
      <c r="AX31" s="311">
        <v>1880</v>
      </c>
      <c r="AY31" s="311">
        <v>1880</v>
      </c>
      <c r="AZ31" s="311">
        <v>1920</v>
      </c>
      <c r="BA31" s="311">
        <v>1720</v>
      </c>
      <c r="BB31" s="313">
        <v>1690</v>
      </c>
      <c r="BC31" s="329"/>
      <c r="BD31" s="385">
        <v>1700</v>
      </c>
      <c r="BE31" s="315">
        <v>1730</v>
      </c>
      <c r="BF31" s="315">
        <v>1810</v>
      </c>
      <c r="BG31" s="315">
        <v>1720</v>
      </c>
      <c r="BH31" s="386">
        <v>1630</v>
      </c>
      <c r="BI31" s="315">
        <v>1460</v>
      </c>
      <c r="BJ31" s="387">
        <v>1690</v>
      </c>
      <c r="BK31" s="329"/>
      <c r="BL31" s="388">
        <v>988</v>
      </c>
      <c r="BM31" s="389">
        <v>1060</v>
      </c>
      <c r="BN31" s="319">
        <v>1160</v>
      </c>
      <c r="BO31" s="389">
        <v>655</v>
      </c>
      <c r="BP31" s="389">
        <v>773</v>
      </c>
      <c r="BQ31" s="319">
        <v>2020</v>
      </c>
      <c r="BR31" s="389">
        <v>675</v>
      </c>
      <c r="BS31" s="319">
        <v>1910</v>
      </c>
      <c r="BT31" s="319">
        <v>979</v>
      </c>
      <c r="BU31" s="319">
        <v>979</v>
      </c>
      <c r="BV31" s="319">
        <v>760</v>
      </c>
      <c r="BW31" s="320">
        <v>797</v>
      </c>
      <c r="BX31" s="22"/>
      <c r="BY31" s="390">
        <v>117</v>
      </c>
      <c r="BZ31" s="391">
        <v>125</v>
      </c>
      <c r="CA31" s="324">
        <v>147</v>
      </c>
      <c r="CB31" s="391">
        <v>136</v>
      </c>
      <c r="CC31" s="391">
        <v>109</v>
      </c>
      <c r="CD31" s="391">
        <v>110</v>
      </c>
      <c r="CE31" s="391">
        <v>106</v>
      </c>
      <c r="CF31" s="391">
        <v>112</v>
      </c>
      <c r="CG31" s="324">
        <v>114</v>
      </c>
      <c r="CH31" s="391">
        <v>111</v>
      </c>
      <c r="CI31" s="324">
        <v>107</v>
      </c>
      <c r="CJ31" s="324">
        <v>110</v>
      </c>
      <c r="CK31" s="391">
        <v>111</v>
      </c>
      <c r="CL31" s="324">
        <v>133</v>
      </c>
      <c r="CM31" s="391">
        <v>108</v>
      </c>
      <c r="CN31" s="324">
        <v>121</v>
      </c>
      <c r="CO31" s="324">
        <v>125</v>
      </c>
      <c r="CP31" s="324">
        <v>123</v>
      </c>
      <c r="CQ31" s="324">
        <v>131</v>
      </c>
      <c r="CR31" s="324">
        <v>10.6</v>
      </c>
      <c r="CS31" s="324">
        <v>16.100000000000001</v>
      </c>
      <c r="CT31" s="324">
        <v>63</v>
      </c>
      <c r="CU31" s="325">
        <v>173</v>
      </c>
      <c r="CV31" s="48"/>
    </row>
    <row r="32" spans="1:100" s="321" customFormat="1" ht="18">
      <c r="A32" s="25" t="s">
        <v>43</v>
      </c>
      <c r="B32" s="380">
        <v>47.3</v>
      </c>
      <c r="C32" s="308">
        <v>48.4</v>
      </c>
      <c r="D32" s="381">
        <v>46.1</v>
      </c>
      <c r="E32" s="381">
        <v>46.4</v>
      </c>
      <c r="F32" s="308">
        <v>48.8</v>
      </c>
      <c r="G32" s="308">
        <v>48.4</v>
      </c>
      <c r="H32" s="381">
        <v>45.2</v>
      </c>
      <c r="I32" s="382">
        <v>45.3</v>
      </c>
      <c r="J32" s="329"/>
      <c r="K32" s="310">
        <v>43.3</v>
      </c>
      <c r="L32" s="383">
        <v>40.1</v>
      </c>
      <c r="M32" s="311">
        <v>40.9</v>
      </c>
      <c r="N32" s="384">
        <v>40.6</v>
      </c>
      <c r="O32" s="383">
        <v>40.6</v>
      </c>
      <c r="P32" s="383">
        <v>42</v>
      </c>
      <c r="Q32" s="383">
        <v>42.1</v>
      </c>
      <c r="R32" s="383">
        <v>42</v>
      </c>
      <c r="S32" s="383">
        <v>41.9</v>
      </c>
      <c r="T32" s="383">
        <v>42</v>
      </c>
      <c r="U32" s="383">
        <v>43</v>
      </c>
      <c r="V32" s="311">
        <v>42.7</v>
      </c>
      <c r="W32" s="383">
        <v>44</v>
      </c>
      <c r="X32" s="311">
        <v>43.1</v>
      </c>
      <c r="Y32" s="383">
        <v>40.6</v>
      </c>
      <c r="Z32" s="311">
        <v>43.1</v>
      </c>
      <c r="AA32" s="311">
        <v>42.6</v>
      </c>
      <c r="AB32" s="311">
        <v>42.7</v>
      </c>
      <c r="AC32" s="383">
        <v>40.5</v>
      </c>
      <c r="AD32" s="383">
        <v>41.4</v>
      </c>
      <c r="AE32" s="311">
        <v>41.6</v>
      </c>
      <c r="AF32" s="383">
        <v>41.6</v>
      </c>
      <c r="AG32" s="383">
        <v>41.2</v>
      </c>
      <c r="AH32" s="383">
        <v>40.6</v>
      </c>
      <c r="AI32" s="383">
        <v>41.9</v>
      </c>
      <c r="AJ32" s="311">
        <v>41.2</v>
      </c>
      <c r="AK32" s="311">
        <v>42</v>
      </c>
      <c r="AL32" s="311">
        <v>41.2</v>
      </c>
      <c r="AM32" s="383">
        <v>41.6</v>
      </c>
      <c r="AN32" s="311">
        <v>26.2</v>
      </c>
      <c r="AO32" s="383">
        <v>75.2</v>
      </c>
      <c r="AP32" s="311">
        <v>83.1</v>
      </c>
      <c r="AQ32" s="383">
        <v>41.1</v>
      </c>
      <c r="AR32" s="383">
        <v>39.4</v>
      </c>
      <c r="AS32" s="311">
        <v>42.5</v>
      </c>
      <c r="AT32" s="311">
        <v>40.299999999999997</v>
      </c>
      <c r="AU32" s="311">
        <v>39.9</v>
      </c>
      <c r="AV32" s="311">
        <v>42.1</v>
      </c>
      <c r="AW32" s="311">
        <v>40.6</v>
      </c>
      <c r="AX32" s="311">
        <v>41.9</v>
      </c>
      <c r="AY32" s="311">
        <v>41.9</v>
      </c>
      <c r="AZ32" s="311">
        <v>42.1</v>
      </c>
      <c r="BA32" s="311">
        <v>40.4</v>
      </c>
      <c r="BB32" s="313">
        <v>40</v>
      </c>
      <c r="BC32" s="329"/>
      <c r="BD32" s="385">
        <v>46.1</v>
      </c>
      <c r="BE32" s="315">
        <v>47.7</v>
      </c>
      <c r="BF32" s="315">
        <v>46.7</v>
      </c>
      <c r="BG32" s="315">
        <v>45</v>
      </c>
      <c r="BH32" s="386">
        <v>42.6</v>
      </c>
      <c r="BI32" s="315">
        <v>40.299999999999997</v>
      </c>
      <c r="BJ32" s="387">
        <v>45.9</v>
      </c>
      <c r="BK32" s="329"/>
      <c r="BL32" s="388">
        <v>31.3</v>
      </c>
      <c r="BM32" s="389">
        <v>32.5</v>
      </c>
      <c r="BN32" s="319">
        <v>33.700000000000003</v>
      </c>
      <c r="BO32" s="389">
        <v>24.6</v>
      </c>
      <c r="BP32" s="389">
        <v>25.2</v>
      </c>
      <c r="BQ32" s="319">
        <v>44.6</v>
      </c>
      <c r="BR32" s="389">
        <v>24.7</v>
      </c>
      <c r="BS32" s="319">
        <v>41.8</v>
      </c>
      <c r="BT32" s="319">
        <v>36.6</v>
      </c>
      <c r="BU32" s="319">
        <v>36.6</v>
      </c>
      <c r="BV32" s="319">
        <v>32.6</v>
      </c>
      <c r="BW32" s="320">
        <v>36.1</v>
      </c>
      <c r="BX32" s="22"/>
      <c r="BY32" s="390">
        <v>44.4</v>
      </c>
      <c r="BZ32" s="391">
        <v>43.8</v>
      </c>
      <c r="CA32" s="324">
        <v>46</v>
      </c>
      <c r="CB32" s="391">
        <v>43.9</v>
      </c>
      <c r="CC32" s="391">
        <v>45.1</v>
      </c>
      <c r="CD32" s="391">
        <v>44.8</v>
      </c>
      <c r="CE32" s="391">
        <v>44.1</v>
      </c>
      <c r="CF32" s="391">
        <v>43.6</v>
      </c>
      <c r="CG32" s="324">
        <v>45.3</v>
      </c>
      <c r="CH32" s="391">
        <v>44.3</v>
      </c>
      <c r="CI32" s="324">
        <v>44.7</v>
      </c>
      <c r="CJ32" s="324">
        <v>44.2</v>
      </c>
      <c r="CK32" s="391">
        <v>44.5</v>
      </c>
      <c r="CL32" s="324">
        <v>47.6</v>
      </c>
      <c r="CM32" s="391">
        <v>44.9</v>
      </c>
      <c r="CN32" s="324">
        <v>44.2</v>
      </c>
      <c r="CO32" s="324">
        <v>44.4</v>
      </c>
      <c r="CP32" s="324">
        <v>44.9</v>
      </c>
      <c r="CQ32" s="324">
        <v>44.2</v>
      </c>
      <c r="CR32" s="324">
        <v>56.6</v>
      </c>
      <c r="CS32" s="324">
        <v>55.9</v>
      </c>
      <c r="CT32" s="324">
        <v>48.6</v>
      </c>
      <c r="CU32" s="325">
        <v>46.4</v>
      </c>
      <c r="CV32" s="48"/>
    </row>
    <row r="33" spans="1:100" s="321" customFormat="1" ht="18">
      <c r="A33" s="25" t="s">
        <v>44</v>
      </c>
      <c r="B33" s="380">
        <v>561</v>
      </c>
      <c r="C33" s="308">
        <v>590</v>
      </c>
      <c r="D33" s="381">
        <v>556</v>
      </c>
      <c r="E33" s="381">
        <v>560</v>
      </c>
      <c r="F33" s="308">
        <v>590</v>
      </c>
      <c r="G33" s="308">
        <v>593</v>
      </c>
      <c r="H33" s="381">
        <v>553</v>
      </c>
      <c r="I33" s="382">
        <v>553</v>
      </c>
      <c r="J33" s="329"/>
      <c r="K33" s="310">
        <v>287</v>
      </c>
      <c r="L33" s="383">
        <v>270</v>
      </c>
      <c r="M33" s="311">
        <v>272</v>
      </c>
      <c r="N33" s="384">
        <v>273</v>
      </c>
      <c r="O33" s="383">
        <v>272</v>
      </c>
      <c r="P33" s="383">
        <v>308</v>
      </c>
      <c r="Q33" s="383">
        <v>290</v>
      </c>
      <c r="R33" s="383">
        <v>292</v>
      </c>
      <c r="S33" s="383">
        <v>290</v>
      </c>
      <c r="T33" s="383">
        <v>409</v>
      </c>
      <c r="U33" s="383">
        <v>426</v>
      </c>
      <c r="V33" s="311">
        <v>301</v>
      </c>
      <c r="W33" s="383">
        <v>308</v>
      </c>
      <c r="X33" s="311">
        <v>302</v>
      </c>
      <c r="Y33" s="383">
        <v>287</v>
      </c>
      <c r="Z33" s="311">
        <v>306</v>
      </c>
      <c r="AA33" s="311">
        <v>299</v>
      </c>
      <c r="AB33" s="311">
        <v>299</v>
      </c>
      <c r="AC33" s="383">
        <v>285</v>
      </c>
      <c r="AD33" s="383">
        <v>292</v>
      </c>
      <c r="AE33" s="311">
        <v>293</v>
      </c>
      <c r="AF33" s="383">
        <v>292</v>
      </c>
      <c r="AG33" s="383">
        <v>290</v>
      </c>
      <c r="AH33" s="383">
        <v>277</v>
      </c>
      <c r="AI33" s="383">
        <v>292</v>
      </c>
      <c r="AJ33" s="311">
        <v>288</v>
      </c>
      <c r="AK33" s="311">
        <v>293</v>
      </c>
      <c r="AL33" s="311">
        <v>282</v>
      </c>
      <c r="AM33" s="383">
        <v>292</v>
      </c>
      <c r="AN33" s="311">
        <v>267</v>
      </c>
      <c r="AO33" s="383">
        <v>796</v>
      </c>
      <c r="AP33" s="311">
        <v>908</v>
      </c>
      <c r="AQ33" s="383">
        <v>291</v>
      </c>
      <c r="AR33" s="383">
        <v>274</v>
      </c>
      <c r="AS33" s="311">
        <v>328</v>
      </c>
      <c r="AT33" s="311">
        <v>275</v>
      </c>
      <c r="AU33" s="311">
        <v>271</v>
      </c>
      <c r="AV33" s="311">
        <v>301</v>
      </c>
      <c r="AW33" s="311">
        <v>295</v>
      </c>
      <c r="AX33" s="311">
        <v>295</v>
      </c>
      <c r="AY33" s="311">
        <v>300</v>
      </c>
      <c r="AZ33" s="311">
        <v>300</v>
      </c>
      <c r="BA33" s="311">
        <v>301</v>
      </c>
      <c r="BB33" s="313">
        <v>297</v>
      </c>
      <c r="BC33" s="329"/>
      <c r="BD33" s="385">
        <v>400</v>
      </c>
      <c r="BE33" s="315">
        <v>414</v>
      </c>
      <c r="BF33" s="315">
        <v>431</v>
      </c>
      <c r="BG33" s="315">
        <v>516</v>
      </c>
      <c r="BH33" s="386">
        <v>494</v>
      </c>
      <c r="BI33" s="315">
        <v>442</v>
      </c>
      <c r="BJ33" s="387">
        <v>518</v>
      </c>
      <c r="BK33" s="329"/>
      <c r="BL33" s="388">
        <v>405</v>
      </c>
      <c r="BM33" s="389">
        <v>412</v>
      </c>
      <c r="BN33" s="319">
        <v>439</v>
      </c>
      <c r="BO33" s="389">
        <v>236</v>
      </c>
      <c r="BP33" s="389">
        <v>262</v>
      </c>
      <c r="BQ33" s="319">
        <v>315</v>
      </c>
      <c r="BR33" s="389">
        <v>240</v>
      </c>
      <c r="BS33" s="319">
        <v>291</v>
      </c>
      <c r="BT33" s="319">
        <v>366</v>
      </c>
      <c r="BU33" s="319">
        <v>366</v>
      </c>
      <c r="BV33" s="319">
        <v>293</v>
      </c>
      <c r="BW33" s="320">
        <v>341</v>
      </c>
      <c r="BX33" s="22"/>
      <c r="BY33" s="390">
        <v>861</v>
      </c>
      <c r="BZ33" s="391">
        <v>847</v>
      </c>
      <c r="CA33" s="324">
        <v>890</v>
      </c>
      <c r="CB33" s="391">
        <v>854</v>
      </c>
      <c r="CC33" s="391">
        <v>935</v>
      </c>
      <c r="CD33" s="391">
        <v>936</v>
      </c>
      <c r="CE33" s="391">
        <v>855</v>
      </c>
      <c r="CF33" s="391">
        <v>848</v>
      </c>
      <c r="CG33" s="324">
        <v>947</v>
      </c>
      <c r="CH33" s="391">
        <v>860</v>
      </c>
      <c r="CI33" s="324">
        <v>867</v>
      </c>
      <c r="CJ33" s="324">
        <v>869</v>
      </c>
      <c r="CK33" s="391">
        <v>869</v>
      </c>
      <c r="CL33" s="324">
        <v>950</v>
      </c>
      <c r="CM33" s="391">
        <v>939</v>
      </c>
      <c r="CN33" s="324">
        <v>911</v>
      </c>
      <c r="CO33" s="324">
        <v>916</v>
      </c>
      <c r="CP33" s="324">
        <v>889</v>
      </c>
      <c r="CQ33" s="324">
        <v>878</v>
      </c>
      <c r="CR33" s="324">
        <v>1390</v>
      </c>
      <c r="CS33" s="324">
        <v>1390</v>
      </c>
      <c r="CT33" s="324">
        <v>1120</v>
      </c>
      <c r="CU33" s="325">
        <v>867</v>
      </c>
      <c r="CV33" s="48"/>
    </row>
    <row r="34" spans="1:100" s="321" customFormat="1" ht="18">
      <c r="A34" s="25" t="s">
        <v>45</v>
      </c>
      <c r="B34" s="380">
        <v>134</v>
      </c>
      <c r="C34" s="308">
        <v>139</v>
      </c>
      <c r="D34" s="381">
        <v>133</v>
      </c>
      <c r="E34" s="381">
        <v>134</v>
      </c>
      <c r="F34" s="308">
        <v>140</v>
      </c>
      <c r="G34" s="308">
        <v>139</v>
      </c>
      <c r="H34" s="381">
        <v>127</v>
      </c>
      <c r="I34" s="382">
        <v>127</v>
      </c>
      <c r="J34" s="329"/>
      <c r="K34" s="310">
        <v>81.3</v>
      </c>
      <c r="L34" s="383">
        <v>76.2</v>
      </c>
      <c r="M34" s="311">
        <v>76.2</v>
      </c>
      <c r="N34" s="384">
        <v>76.900000000000006</v>
      </c>
      <c r="O34" s="383">
        <v>76.8</v>
      </c>
      <c r="P34" s="383">
        <v>78</v>
      </c>
      <c r="Q34" s="383">
        <v>80.8</v>
      </c>
      <c r="R34" s="383">
        <v>81.2</v>
      </c>
      <c r="S34" s="383">
        <v>82.6</v>
      </c>
      <c r="T34" s="383">
        <v>132</v>
      </c>
      <c r="U34" s="383">
        <v>130</v>
      </c>
      <c r="V34" s="311">
        <v>84.6</v>
      </c>
      <c r="W34" s="383">
        <v>87</v>
      </c>
      <c r="X34" s="311">
        <v>85.4</v>
      </c>
      <c r="Y34" s="383">
        <v>80.2</v>
      </c>
      <c r="Z34" s="311">
        <v>85.8</v>
      </c>
      <c r="AA34" s="311">
        <v>84.5</v>
      </c>
      <c r="AB34" s="311">
        <v>84.3</v>
      </c>
      <c r="AC34" s="383">
        <v>79.7</v>
      </c>
      <c r="AD34" s="383">
        <v>82.3</v>
      </c>
      <c r="AE34" s="311">
        <v>82.7</v>
      </c>
      <c r="AF34" s="383">
        <v>82.4</v>
      </c>
      <c r="AG34" s="383">
        <v>81.8</v>
      </c>
      <c r="AH34" s="383">
        <v>78.099999999999994</v>
      </c>
      <c r="AI34" s="383">
        <v>83.5</v>
      </c>
      <c r="AJ34" s="311">
        <v>80.900000000000006</v>
      </c>
      <c r="AK34" s="311">
        <v>78.8</v>
      </c>
      <c r="AL34" s="311">
        <v>78.7</v>
      </c>
      <c r="AM34" s="383">
        <v>76.5</v>
      </c>
      <c r="AN34" s="311">
        <v>79.099999999999994</v>
      </c>
      <c r="AO34" s="383">
        <v>76.900000000000006</v>
      </c>
      <c r="AP34" s="311">
        <v>87.3</v>
      </c>
      <c r="AQ34" s="383">
        <v>81.900000000000006</v>
      </c>
      <c r="AR34" s="383">
        <v>75.2</v>
      </c>
      <c r="AS34" s="311">
        <v>81.599999999999994</v>
      </c>
      <c r="AT34" s="311">
        <v>74.599999999999994</v>
      </c>
      <c r="AU34" s="311">
        <v>74.2</v>
      </c>
      <c r="AV34" s="311">
        <v>84.1</v>
      </c>
      <c r="AW34" s="311">
        <v>82.3</v>
      </c>
      <c r="AX34" s="311">
        <v>81.3</v>
      </c>
      <c r="AY34" s="311">
        <v>83.3</v>
      </c>
      <c r="AZ34" s="311">
        <v>85.3</v>
      </c>
      <c r="BA34" s="311">
        <v>81.8</v>
      </c>
      <c r="BB34" s="313">
        <v>80.900000000000006</v>
      </c>
      <c r="BC34" s="329"/>
      <c r="BD34" s="385">
        <v>132</v>
      </c>
      <c r="BE34" s="315">
        <v>132</v>
      </c>
      <c r="BF34" s="315">
        <v>137</v>
      </c>
      <c r="BG34" s="315">
        <v>147</v>
      </c>
      <c r="BH34" s="386">
        <v>154</v>
      </c>
      <c r="BI34" s="315">
        <v>133</v>
      </c>
      <c r="BJ34" s="387">
        <v>146</v>
      </c>
      <c r="BK34" s="329"/>
      <c r="BL34" s="388">
        <v>103</v>
      </c>
      <c r="BM34" s="389">
        <v>108</v>
      </c>
      <c r="BN34" s="319">
        <v>116</v>
      </c>
      <c r="BO34" s="389">
        <v>69.7</v>
      </c>
      <c r="BP34" s="389">
        <v>76.7</v>
      </c>
      <c r="BQ34" s="319">
        <v>89.1</v>
      </c>
      <c r="BR34" s="389">
        <v>70.599999999999994</v>
      </c>
      <c r="BS34" s="319">
        <v>83.4</v>
      </c>
      <c r="BT34" s="319">
        <v>92.4</v>
      </c>
      <c r="BU34" s="319">
        <v>92.4</v>
      </c>
      <c r="BV34" s="319">
        <v>74.5</v>
      </c>
      <c r="BW34" s="320">
        <v>86.1</v>
      </c>
      <c r="BX34" s="22"/>
      <c r="BY34" s="390">
        <v>234</v>
      </c>
      <c r="BZ34" s="391">
        <v>232</v>
      </c>
      <c r="CA34" s="324">
        <v>210</v>
      </c>
      <c r="CB34" s="391">
        <v>227</v>
      </c>
      <c r="CC34" s="391">
        <v>228</v>
      </c>
      <c r="CD34" s="391">
        <v>226</v>
      </c>
      <c r="CE34" s="391">
        <v>228</v>
      </c>
      <c r="CF34" s="391">
        <v>225</v>
      </c>
      <c r="CG34" s="324">
        <v>228</v>
      </c>
      <c r="CH34" s="391">
        <v>229</v>
      </c>
      <c r="CI34" s="324">
        <v>232</v>
      </c>
      <c r="CJ34" s="324">
        <v>235</v>
      </c>
      <c r="CK34" s="391">
        <v>232</v>
      </c>
      <c r="CL34" s="324">
        <v>225</v>
      </c>
      <c r="CM34" s="391">
        <v>228</v>
      </c>
      <c r="CN34" s="324">
        <v>221</v>
      </c>
      <c r="CO34" s="324">
        <v>223</v>
      </c>
      <c r="CP34" s="324">
        <v>224</v>
      </c>
      <c r="CQ34" s="324">
        <v>220</v>
      </c>
      <c r="CR34" s="324">
        <v>356</v>
      </c>
      <c r="CS34" s="324">
        <v>349</v>
      </c>
      <c r="CT34" s="324">
        <v>301</v>
      </c>
      <c r="CU34" s="325">
        <v>211</v>
      </c>
      <c r="CV34" s="48"/>
    </row>
    <row r="35" spans="1:100" s="321" customFormat="1" ht="18">
      <c r="A35" s="25" t="s">
        <v>46</v>
      </c>
      <c r="B35" s="380">
        <v>0.70299999999999996</v>
      </c>
      <c r="C35" s="308">
        <v>0.69199999999999995</v>
      </c>
      <c r="D35" s="381">
        <v>0.65100000000000002</v>
      </c>
      <c r="E35" s="381">
        <v>0.61099999999999999</v>
      </c>
      <c r="F35" s="308">
        <v>0.70599999999999996</v>
      </c>
      <c r="G35" s="308">
        <v>0.70499999999999996</v>
      </c>
      <c r="H35" s="381">
        <v>0.64700000000000002</v>
      </c>
      <c r="I35" s="382">
        <v>0.65</v>
      </c>
      <c r="J35" s="329"/>
      <c r="K35" s="310">
        <v>0.34100000000000003</v>
      </c>
      <c r="L35" s="383">
        <v>0.32</v>
      </c>
      <c r="M35" s="311">
        <v>0.33600000000000002</v>
      </c>
      <c r="N35" s="384">
        <v>0.32800000000000001</v>
      </c>
      <c r="O35" s="383">
        <v>0.32100000000000001</v>
      </c>
      <c r="P35" s="383">
        <v>0.34200000000000003</v>
      </c>
      <c r="Q35" s="383">
        <v>0.34499999999999997</v>
      </c>
      <c r="R35" s="383">
        <v>0.34799999999999998</v>
      </c>
      <c r="S35" s="383">
        <v>0.32500000000000001</v>
      </c>
      <c r="T35" s="383">
        <v>0.57899999999999996</v>
      </c>
      <c r="U35" s="383">
        <v>0.626</v>
      </c>
      <c r="V35" s="311">
        <v>0.35599999999999998</v>
      </c>
      <c r="W35" s="383">
        <v>0.36199999999999999</v>
      </c>
      <c r="X35" s="311">
        <v>0.35699999999999998</v>
      </c>
      <c r="Y35" s="383">
        <v>0.34200000000000003</v>
      </c>
      <c r="Z35" s="311">
        <v>0.34</v>
      </c>
      <c r="AA35" s="311">
        <v>0.35699999999999998</v>
      </c>
      <c r="AB35" s="311">
        <v>0.35199999999999998</v>
      </c>
      <c r="AC35" s="383">
        <v>0.34399999999999997</v>
      </c>
      <c r="AD35" s="383">
        <v>0.35099999999999998</v>
      </c>
      <c r="AE35" s="311">
        <v>0.36099999999999999</v>
      </c>
      <c r="AF35" s="383">
        <v>0.34</v>
      </c>
      <c r="AG35" s="383">
        <v>0.33900000000000002</v>
      </c>
      <c r="AH35" s="383">
        <v>0.311</v>
      </c>
      <c r="AI35" s="383">
        <v>0.34899999999999998</v>
      </c>
      <c r="AJ35" s="311">
        <v>0.34</v>
      </c>
      <c r="AK35" s="311">
        <v>0.34699999999999998</v>
      </c>
      <c r="AL35" s="311">
        <v>0.33400000000000002</v>
      </c>
      <c r="AM35" s="383">
        <v>0.48299999999999998</v>
      </c>
      <c r="AN35" s="311">
        <v>0.40799999999999997</v>
      </c>
      <c r="AO35" s="383">
        <v>0.51800000000000002</v>
      </c>
      <c r="AP35" s="311">
        <v>0.35799999999999998</v>
      </c>
      <c r="AQ35" s="383">
        <v>0.34799999999999998</v>
      </c>
      <c r="AR35" s="383">
        <v>0.33</v>
      </c>
      <c r="AS35" s="311">
        <v>0.34399999999999997</v>
      </c>
      <c r="AT35" s="311">
        <v>0.33400000000000002</v>
      </c>
      <c r="AU35" s="311">
        <v>0.33300000000000002</v>
      </c>
      <c r="AV35" s="311">
        <v>0.32700000000000001</v>
      </c>
      <c r="AW35" s="311">
        <v>0.32800000000000001</v>
      </c>
      <c r="AX35" s="311">
        <v>0.34499999999999997</v>
      </c>
      <c r="AY35" s="311">
        <v>0.33200000000000002</v>
      </c>
      <c r="AZ35" s="311">
        <v>0.33600000000000002</v>
      </c>
      <c r="BA35" s="311">
        <v>0.33700000000000002</v>
      </c>
      <c r="BB35" s="313">
        <v>0.33300000000000002</v>
      </c>
      <c r="BC35" s="329"/>
      <c r="BD35" s="385">
        <v>0.52500000000000002</v>
      </c>
      <c r="BE35" s="315">
        <v>0.56100000000000005</v>
      </c>
      <c r="BF35" s="315">
        <v>0.503</v>
      </c>
      <c r="BG35" s="315">
        <v>0.73699999999999999</v>
      </c>
      <c r="BH35" s="386">
        <v>0.75800000000000001</v>
      </c>
      <c r="BI35" s="315">
        <v>0.60099999999999998</v>
      </c>
      <c r="BJ35" s="387">
        <v>0.77</v>
      </c>
      <c r="BK35" s="329"/>
      <c r="BL35" s="388">
        <v>0.71399999999999997</v>
      </c>
      <c r="BM35" s="389">
        <v>0.69099999999999995</v>
      </c>
      <c r="BN35" s="319">
        <v>0.70599999999999996</v>
      </c>
      <c r="BO35" s="389">
        <v>0.311</v>
      </c>
      <c r="BP35" s="389">
        <v>0.377</v>
      </c>
      <c r="BQ35" s="319">
        <v>0.36599999999999999</v>
      </c>
      <c r="BR35" s="389">
        <v>0.30599999999999999</v>
      </c>
      <c r="BS35" s="319">
        <v>0.34599999999999997</v>
      </c>
      <c r="BT35" s="319">
        <v>0.41199999999999998</v>
      </c>
      <c r="BU35" s="319">
        <v>0.41199999999999998</v>
      </c>
      <c r="BV35" s="319">
        <v>0.30099999999999999</v>
      </c>
      <c r="BW35" s="320">
        <v>0.29399999999999998</v>
      </c>
      <c r="BX35" s="22"/>
      <c r="BY35" s="390">
        <v>0.81699999999999995</v>
      </c>
      <c r="BZ35" s="391">
        <v>0.75600000000000001</v>
      </c>
      <c r="CA35" s="324">
        <v>0.83099999999999996</v>
      </c>
      <c r="CB35" s="391">
        <v>0.69699999999999995</v>
      </c>
      <c r="CC35" s="391">
        <v>0.83299999999999996</v>
      </c>
      <c r="CD35" s="391">
        <v>0.90900000000000003</v>
      </c>
      <c r="CE35" s="391">
        <v>0.81599999999999995</v>
      </c>
      <c r="CF35" s="391">
        <v>0.80400000000000005</v>
      </c>
      <c r="CG35" s="324">
        <v>0.84</v>
      </c>
      <c r="CH35" s="391">
        <v>0.79900000000000004</v>
      </c>
      <c r="CI35" s="324">
        <v>0.81899999999999995</v>
      </c>
      <c r="CJ35" s="324">
        <v>0.81599999999999995</v>
      </c>
      <c r="CK35" s="391">
        <v>0.82299999999999995</v>
      </c>
      <c r="CL35" s="324">
        <v>0.89600000000000002</v>
      </c>
      <c r="CM35" s="391">
        <v>0.85099999999999998</v>
      </c>
      <c r="CN35" s="324">
        <v>0.82499999999999996</v>
      </c>
      <c r="CO35" s="324">
        <v>0.82199999999999995</v>
      </c>
      <c r="CP35" s="324">
        <v>0.82899999999999996</v>
      </c>
      <c r="CQ35" s="324">
        <v>0.70399999999999996</v>
      </c>
      <c r="CR35" s="324">
        <v>1.29</v>
      </c>
      <c r="CS35" s="324">
        <v>1.24</v>
      </c>
      <c r="CT35" s="324">
        <v>1.37</v>
      </c>
      <c r="CU35" s="325">
        <v>0.86799999999999999</v>
      </c>
      <c r="CV35" s="48"/>
    </row>
    <row r="36" spans="1:100" s="321" customFormat="1" ht="18">
      <c r="A36" s="25" t="s">
        <v>47</v>
      </c>
      <c r="B36" s="380">
        <v>845</v>
      </c>
      <c r="C36" s="308">
        <v>942</v>
      </c>
      <c r="D36" s="381">
        <v>849</v>
      </c>
      <c r="E36" s="381">
        <v>855</v>
      </c>
      <c r="F36" s="308">
        <v>938</v>
      </c>
      <c r="G36" s="308">
        <v>936</v>
      </c>
      <c r="H36" s="381">
        <v>863</v>
      </c>
      <c r="I36" s="382">
        <v>860</v>
      </c>
      <c r="J36" s="329"/>
      <c r="K36" s="310">
        <v>1950</v>
      </c>
      <c r="L36" s="383">
        <v>2110</v>
      </c>
      <c r="M36" s="311">
        <v>1780</v>
      </c>
      <c r="N36" s="384">
        <v>2060</v>
      </c>
      <c r="O36" s="383">
        <v>2130</v>
      </c>
      <c r="P36" s="383">
        <v>1860</v>
      </c>
      <c r="Q36" s="383">
        <v>2190</v>
      </c>
      <c r="R36" s="383">
        <v>2190</v>
      </c>
      <c r="S36" s="383">
        <v>2300</v>
      </c>
      <c r="T36" s="383">
        <v>1130</v>
      </c>
      <c r="U36" s="383">
        <v>1190</v>
      </c>
      <c r="V36" s="311">
        <v>2040</v>
      </c>
      <c r="W36" s="383">
        <v>2080</v>
      </c>
      <c r="X36" s="311">
        <v>2060</v>
      </c>
      <c r="Y36" s="383">
        <v>2070</v>
      </c>
      <c r="Z36" s="311">
        <v>2070</v>
      </c>
      <c r="AA36" s="311">
        <v>2020</v>
      </c>
      <c r="AB36" s="311">
        <v>2000</v>
      </c>
      <c r="AC36" s="383">
        <v>2070</v>
      </c>
      <c r="AD36" s="383">
        <v>2280</v>
      </c>
      <c r="AE36" s="311">
        <v>2150</v>
      </c>
      <c r="AF36" s="383">
        <v>2150</v>
      </c>
      <c r="AG36" s="383">
        <v>2240</v>
      </c>
      <c r="AH36" s="383">
        <v>2020</v>
      </c>
      <c r="AI36" s="383">
        <v>2170</v>
      </c>
      <c r="AJ36" s="311">
        <v>2120</v>
      </c>
      <c r="AK36" s="311">
        <v>2150</v>
      </c>
      <c r="AL36" s="311">
        <v>2060</v>
      </c>
      <c r="AM36" s="383">
        <v>2170</v>
      </c>
      <c r="AN36" s="311">
        <v>605</v>
      </c>
      <c r="AO36" s="383">
        <v>2120</v>
      </c>
      <c r="AP36" s="311">
        <v>2100</v>
      </c>
      <c r="AQ36" s="383">
        <v>2150</v>
      </c>
      <c r="AR36" s="383">
        <v>1890</v>
      </c>
      <c r="AS36" s="311">
        <v>1830</v>
      </c>
      <c r="AT36" s="311">
        <v>1920</v>
      </c>
      <c r="AU36" s="311">
        <v>1920</v>
      </c>
      <c r="AV36" s="311">
        <v>2200</v>
      </c>
      <c r="AW36" s="311">
        <v>2190</v>
      </c>
      <c r="AX36" s="311">
        <v>2190</v>
      </c>
      <c r="AY36" s="311">
        <v>2190</v>
      </c>
      <c r="AZ36" s="311">
        <v>2380</v>
      </c>
      <c r="BA36" s="311">
        <v>1960</v>
      </c>
      <c r="BB36" s="313">
        <v>1920</v>
      </c>
      <c r="BC36" s="329"/>
      <c r="BD36" s="385">
        <v>1310</v>
      </c>
      <c r="BE36" s="315">
        <v>1230</v>
      </c>
      <c r="BF36" s="315">
        <v>1270</v>
      </c>
      <c r="BG36" s="315">
        <v>1330</v>
      </c>
      <c r="BH36" s="386">
        <v>1400</v>
      </c>
      <c r="BI36" s="315">
        <v>1230</v>
      </c>
      <c r="BJ36" s="387">
        <v>1340</v>
      </c>
      <c r="BK36" s="329"/>
      <c r="BL36" s="388">
        <v>743</v>
      </c>
      <c r="BM36" s="389">
        <v>796</v>
      </c>
      <c r="BN36" s="319">
        <v>953</v>
      </c>
      <c r="BO36" s="389">
        <v>466</v>
      </c>
      <c r="BP36" s="389">
        <v>570</v>
      </c>
      <c r="BQ36" s="319">
        <v>2110</v>
      </c>
      <c r="BR36" s="389">
        <v>472</v>
      </c>
      <c r="BS36" s="319">
        <v>2260</v>
      </c>
      <c r="BT36" s="319">
        <v>1050</v>
      </c>
      <c r="BU36" s="319">
        <v>1050</v>
      </c>
      <c r="BV36" s="319">
        <v>678</v>
      </c>
      <c r="BW36" s="320">
        <v>1720</v>
      </c>
      <c r="BX36" s="22"/>
      <c r="BY36" s="390">
        <v>528</v>
      </c>
      <c r="BZ36" s="391">
        <v>525</v>
      </c>
      <c r="CA36" s="324">
        <v>581</v>
      </c>
      <c r="CB36" s="391">
        <v>520</v>
      </c>
      <c r="CC36" s="391">
        <v>497</v>
      </c>
      <c r="CD36" s="391">
        <v>507</v>
      </c>
      <c r="CE36" s="391">
        <v>494</v>
      </c>
      <c r="CF36" s="391">
        <v>493</v>
      </c>
      <c r="CG36" s="324">
        <v>528</v>
      </c>
      <c r="CH36" s="391">
        <v>497</v>
      </c>
      <c r="CI36" s="324">
        <v>496</v>
      </c>
      <c r="CJ36" s="324">
        <v>525</v>
      </c>
      <c r="CK36" s="391">
        <v>501</v>
      </c>
      <c r="CL36" s="324">
        <v>555</v>
      </c>
      <c r="CM36" s="391">
        <v>497</v>
      </c>
      <c r="CN36" s="324">
        <v>554</v>
      </c>
      <c r="CO36" s="324">
        <v>538</v>
      </c>
      <c r="CP36" s="324">
        <v>547</v>
      </c>
      <c r="CQ36" s="324">
        <v>533</v>
      </c>
      <c r="CR36" s="324">
        <v>40.6</v>
      </c>
      <c r="CS36" s="324">
        <v>50.5</v>
      </c>
      <c r="CT36" s="324">
        <v>50.4</v>
      </c>
      <c r="CU36" s="325">
        <v>712</v>
      </c>
      <c r="CV36" s="49"/>
    </row>
    <row r="37" spans="1:100" s="321" customFormat="1" ht="18">
      <c r="A37" s="25" t="s">
        <v>48</v>
      </c>
      <c r="B37" s="380">
        <v>112</v>
      </c>
      <c r="C37" s="308">
        <v>112</v>
      </c>
      <c r="D37" s="381">
        <v>110</v>
      </c>
      <c r="E37" s="381">
        <v>110</v>
      </c>
      <c r="F37" s="308">
        <v>113</v>
      </c>
      <c r="G37" s="308">
        <v>111</v>
      </c>
      <c r="H37" s="381">
        <v>103</v>
      </c>
      <c r="I37" s="382">
        <v>104</v>
      </c>
      <c r="J37" s="329"/>
      <c r="K37" s="310">
        <v>104</v>
      </c>
      <c r="L37" s="383">
        <v>98</v>
      </c>
      <c r="M37" s="311">
        <v>96.6</v>
      </c>
      <c r="N37" s="384">
        <v>99.1</v>
      </c>
      <c r="O37" s="383">
        <v>98.9</v>
      </c>
      <c r="P37" s="383">
        <v>99.9</v>
      </c>
      <c r="Q37" s="383">
        <v>113</v>
      </c>
      <c r="R37" s="383">
        <v>114</v>
      </c>
      <c r="S37" s="383">
        <v>108</v>
      </c>
      <c r="T37" s="383">
        <v>98.9</v>
      </c>
      <c r="U37" s="383">
        <v>97.8</v>
      </c>
      <c r="V37" s="311">
        <v>108</v>
      </c>
      <c r="W37" s="383">
        <v>110</v>
      </c>
      <c r="X37" s="311">
        <v>109</v>
      </c>
      <c r="Y37" s="383">
        <v>102</v>
      </c>
      <c r="Z37" s="311">
        <v>110</v>
      </c>
      <c r="AA37" s="311">
        <v>108</v>
      </c>
      <c r="AB37" s="311">
        <v>106</v>
      </c>
      <c r="AC37" s="383">
        <v>102</v>
      </c>
      <c r="AD37" s="383">
        <v>106</v>
      </c>
      <c r="AE37" s="311">
        <v>107</v>
      </c>
      <c r="AF37" s="383">
        <v>107</v>
      </c>
      <c r="AG37" s="383">
        <v>105</v>
      </c>
      <c r="AH37" s="383">
        <v>102</v>
      </c>
      <c r="AI37" s="383">
        <v>107</v>
      </c>
      <c r="AJ37" s="311">
        <v>111</v>
      </c>
      <c r="AK37" s="311">
        <v>110</v>
      </c>
      <c r="AL37" s="311">
        <v>106</v>
      </c>
      <c r="AM37" s="383">
        <v>108</v>
      </c>
      <c r="AN37" s="311">
        <v>48.9</v>
      </c>
      <c r="AO37" s="383">
        <v>106</v>
      </c>
      <c r="AP37" s="311">
        <v>111</v>
      </c>
      <c r="AQ37" s="383">
        <v>106</v>
      </c>
      <c r="AR37" s="383">
        <v>95.9</v>
      </c>
      <c r="AS37" s="311">
        <v>103</v>
      </c>
      <c r="AT37" s="311">
        <v>97.6</v>
      </c>
      <c r="AU37" s="311">
        <v>97.3</v>
      </c>
      <c r="AV37" s="311">
        <v>108</v>
      </c>
      <c r="AW37" s="311">
        <v>104</v>
      </c>
      <c r="AX37" s="311">
        <v>108</v>
      </c>
      <c r="AY37" s="311">
        <v>109</v>
      </c>
      <c r="AZ37" s="311">
        <v>111</v>
      </c>
      <c r="BA37" s="311">
        <v>101</v>
      </c>
      <c r="BB37" s="313">
        <v>99.4</v>
      </c>
      <c r="BC37" s="329"/>
      <c r="BD37" s="385">
        <v>98.7</v>
      </c>
      <c r="BE37" s="315">
        <v>101</v>
      </c>
      <c r="BF37" s="315">
        <v>103</v>
      </c>
      <c r="BG37" s="315">
        <v>116</v>
      </c>
      <c r="BH37" s="386">
        <v>111</v>
      </c>
      <c r="BI37" s="315">
        <v>101</v>
      </c>
      <c r="BJ37" s="387">
        <v>117</v>
      </c>
      <c r="BK37" s="329"/>
      <c r="BL37" s="388">
        <v>82.5</v>
      </c>
      <c r="BM37" s="389">
        <v>85.9</v>
      </c>
      <c r="BN37" s="319">
        <v>88.8</v>
      </c>
      <c r="BO37" s="389">
        <v>41.9</v>
      </c>
      <c r="BP37" s="389">
        <v>46.5</v>
      </c>
      <c r="BQ37" s="319">
        <v>114</v>
      </c>
      <c r="BR37" s="389">
        <v>42.9</v>
      </c>
      <c r="BS37" s="319">
        <v>108</v>
      </c>
      <c r="BT37" s="319">
        <v>75.900000000000006</v>
      </c>
      <c r="BU37" s="319">
        <v>75.900000000000006</v>
      </c>
      <c r="BV37" s="319">
        <v>66.900000000000006</v>
      </c>
      <c r="BW37" s="320">
        <v>72.900000000000006</v>
      </c>
      <c r="BX37" s="22"/>
      <c r="BY37" s="390">
        <v>147</v>
      </c>
      <c r="BZ37" s="391">
        <v>146</v>
      </c>
      <c r="CA37" s="324">
        <v>133</v>
      </c>
      <c r="CB37" s="391">
        <v>145</v>
      </c>
      <c r="CC37" s="391">
        <v>141</v>
      </c>
      <c r="CD37" s="391">
        <v>140</v>
      </c>
      <c r="CE37" s="391">
        <v>145</v>
      </c>
      <c r="CF37" s="391">
        <v>144</v>
      </c>
      <c r="CG37" s="324">
        <v>142</v>
      </c>
      <c r="CH37" s="391">
        <v>147</v>
      </c>
      <c r="CI37" s="324">
        <v>148</v>
      </c>
      <c r="CJ37" s="324">
        <v>146</v>
      </c>
      <c r="CK37" s="391">
        <v>148</v>
      </c>
      <c r="CL37" s="324">
        <v>138</v>
      </c>
      <c r="CM37" s="391">
        <v>140</v>
      </c>
      <c r="CN37" s="324">
        <v>140</v>
      </c>
      <c r="CO37" s="324">
        <v>140</v>
      </c>
      <c r="CP37" s="324">
        <v>140</v>
      </c>
      <c r="CQ37" s="324">
        <v>139</v>
      </c>
      <c r="CR37" s="324">
        <v>183</v>
      </c>
      <c r="CS37" s="324">
        <v>178</v>
      </c>
      <c r="CT37" s="324">
        <v>163</v>
      </c>
      <c r="CU37" s="325">
        <v>138</v>
      </c>
      <c r="CV37" s="48"/>
    </row>
    <row r="38" spans="1:100" s="321" customFormat="1" ht="18">
      <c r="A38" s="25" t="s">
        <v>49</v>
      </c>
      <c r="B38" s="380">
        <v>219</v>
      </c>
      <c r="C38" s="308">
        <v>229</v>
      </c>
      <c r="D38" s="381">
        <v>216</v>
      </c>
      <c r="E38" s="381">
        <v>219</v>
      </c>
      <c r="F38" s="308">
        <v>230</v>
      </c>
      <c r="G38" s="308">
        <v>229</v>
      </c>
      <c r="H38" s="381">
        <v>212</v>
      </c>
      <c r="I38" s="382">
        <v>212</v>
      </c>
      <c r="J38" s="329"/>
      <c r="K38" s="310">
        <v>215</v>
      </c>
      <c r="L38" s="383">
        <v>202</v>
      </c>
      <c r="M38" s="311">
        <v>200</v>
      </c>
      <c r="N38" s="384">
        <v>204</v>
      </c>
      <c r="O38" s="383">
        <v>204</v>
      </c>
      <c r="P38" s="383">
        <v>205</v>
      </c>
      <c r="Q38" s="383">
        <v>222</v>
      </c>
      <c r="R38" s="383">
        <v>224</v>
      </c>
      <c r="S38" s="383">
        <v>220</v>
      </c>
      <c r="T38" s="383">
        <v>195</v>
      </c>
      <c r="U38" s="383">
        <v>196</v>
      </c>
      <c r="V38" s="311">
        <v>221</v>
      </c>
      <c r="W38" s="383">
        <v>226</v>
      </c>
      <c r="X38" s="311">
        <v>223</v>
      </c>
      <c r="Y38" s="383">
        <v>208</v>
      </c>
      <c r="Z38" s="311">
        <v>225</v>
      </c>
      <c r="AA38" s="311">
        <v>219</v>
      </c>
      <c r="AB38" s="311">
        <v>216</v>
      </c>
      <c r="AC38" s="383">
        <v>207</v>
      </c>
      <c r="AD38" s="383">
        <v>221</v>
      </c>
      <c r="AE38" s="311">
        <v>218</v>
      </c>
      <c r="AF38" s="383">
        <v>217</v>
      </c>
      <c r="AG38" s="383">
        <v>214</v>
      </c>
      <c r="AH38" s="383">
        <v>208</v>
      </c>
      <c r="AI38" s="383">
        <v>217</v>
      </c>
      <c r="AJ38" s="311">
        <v>216</v>
      </c>
      <c r="AK38" s="311">
        <v>218</v>
      </c>
      <c r="AL38" s="311">
        <v>213</v>
      </c>
      <c r="AM38" s="383">
        <v>220</v>
      </c>
      <c r="AN38" s="311">
        <v>106</v>
      </c>
      <c r="AO38" s="383">
        <v>217</v>
      </c>
      <c r="AP38" s="311">
        <v>227</v>
      </c>
      <c r="AQ38" s="383">
        <v>216</v>
      </c>
      <c r="AR38" s="383">
        <v>197</v>
      </c>
      <c r="AS38" s="311">
        <v>213</v>
      </c>
      <c r="AT38" s="311">
        <v>200</v>
      </c>
      <c r="AU38" s="311">
        <v>200</v>
      </c>
      <c r="AV38" s="311">
        <v>222</v>
      </c>
      <c r="AW38" s="311">
        <v>212</v>
      </c>
      <c r="AX38" s="311">
        <v>220</v>
      </c>
      <c r="AY38" s="311">
        <v>222</v>
      </c>
      <c r="AZ38" s="311">
        <v>226</v>
      </c>
      <c r="BA38" s="311">
        <v>206</v>
      </c>
      <c r="BB38" s="313">
        <v>203</v>
      </c>
      <c r="BC38" s="329"/>
      <c r="BD38" s="385">
        <v>207</v>
      </c>
      <c r="BE38" s="315">
        <v>211</v>
      </c>
      <c r="BF38" s="315">
        <v>217</v>
      </c>
      <c r="BG38" s="315">
        <v>231</v>
      </c>
      <c r="BH38" s="386">
        <v>217</v>
      </c>
      <c r="BI38" s="315">
        <v>194</v>
      </c>
      <c r="BJ38" s="387">
        <v>233</v>
      </c>
      <c r="BK38" s="329"/>
      <c r="BL38" s="388">
        <v>156</v>
      </c>
      <c r="BM38" s="389">
        <v>160</v>
      </c>
      <c r="BN38" s="319">
        <v>168</v>
      </c>
      <c r="BO38" s="389">
        <v>87.9</v>
      </c>
      <c r="BP38" s="389">
        <v>90.6</v>
      </c>
      <c r="BQ38" s="319">
        <v>234</v>
      </c>
      <c r="BR38" s="389">
        <v>87</v>
      </c>
      <c r="BS38" s="319">
        <v>220</v>
      </c>
      <c r="BT38" s="319">
        <v>157</v>
      </c>
      <c r="BU38" s="319">
        <v>157</v>
      </c>
      <c r="BV38" s="319">
        <v>134</v>
      </c>
      <c r="BW38" s="320">
        <v>150</v>
      </c>
      <c r="BX38" s="22"/>
      <c r="BY38" s="390">
        <v>258</v>
      </c>
      <c r="BZ38" s="391">
        <v>255</v>
      </c>
      <c r="CA38" s="324">
        <v>269</v>
      </c>
      <c r="CB38" s="391">
        <v>254</v>
      </c>
      <c r="CC38" s="391">
        <v>266</v>
      </c>
      <c r="CD38" s="391">
        <v>258</v>
      </c>
      <c r="CE38" s="391">
        <v>256</v>
      </c>
      <c r="CF38" s="391">
        <v>252</v>
      </c>
      <c r="CG38" s="324">
        <v>262</v>
      </c>
      <c r="CH38" s="391">
        <v>256</v>
      </c>
      <c r="CI38" s="324">
        <v>258</v>
      </c>
      <c r="CJ38" s="324">
        <v>258</v>
      </c>
      <c r="CK38" s="391">
        <v>258</v>
      </c>
      <c r="CL38" s="324">
        <v>279</v>
      </c>
      <c r="CM38" s="391">
        <v>259</v>
      </c>
      <c r="CN38" s="324">
        <v>257</v>
      </c>
      <c r="CO38" s="324">
        <v>256</v>
      </c>
      <c r="CP38" s="324">
        <v>258</v>
      </c>
      <c r="CQ38" s="324">
        <v>257</v>
      </c>
      <c r="CR38" s="324">
        <v>346</v>
      </c>
      <c r="CS38" s="324">
        <v>339</v>
      </c>
      <c r="CT38" s="324">
        <v>288</v>
      </c>
      <c r="CU38" s="325">
        <v>274</v>
      </c>
      <c r="CV38" s="48"/>
    </row>
    <row r="39" spans="1:100" s="321" customFormat="1" ht="18">
      <c r="A39" s="25" t="s">
        <v>50</v>
      </c>
      <c r="B39" s="380">
        <v>26.3</v>
      </c>
      <c r="C39" s="308">
        <v>27.4</v>
      </c>
      <c r="D39" s="381">
        <v>25.9</v>
      </c>
      <c r="E39" s="381">
        <v>26.1</v>
      </c>
      <c r="F39" s="308">
        <v>27.5</v>
      </c>
      <c r="G39" s="308">
        <v>27.1</v>
      </c>
      <c r="H39" s="381">
        <v>25.1</v>
      </c>
      <c r="I39" s="382">
        <v>25.2</v>
      </c>
      <c r="J39" s="329"/>
      <c r="K39" s="310">
        <v>25.6</v>
      </c>
      <c r="L39" s="383">
        <v>24.2</v>
      </c>
      <c r="M39" s="311">
        <v>23.9</v>
      </c>
      <c r="N39" s="384">
        <v>24.5</v>
      </c>
      <c r="O39" s="383">
        <v>24.5</v>
      </c>
      <c r="P39" s="383">
        <v>24.6</v>
      </c>
      <c r="Q39" s="383">
        <v>26.5</v>
      </c>
      <c r="R39" s="383">
        <v>26.7</v>
      </c>
      <c r="S39" s="383">
        <v>26.1</v>
      </c>
      <c r="T39" s="383">
        <v>22.5</v>
      </c>
      <c r="U39" s="383">
        <v>23.1</v>
      </c>
      <c r="V39" s="311">
        <v>26.4</v>
      </c>
      <c r="W39" s="383">
        <v>26.7</v>
      </c>
      <c r="X39" s="311">
        <v>26.6</v>
      </c>
      <c r="Y39" s="383">
        <v>24.6</v>
      </c>
      <c r="Z39" s="311">
        <v>26.7</v>
      </c>
      <c r="AA39" s="311">
        <v>26.1</v>
      </c>
      <c r="AB39" s="311">
        <v>25.6</v>
      </c>
      <c r="AC39" s="383">
        <v>24.7</v>
      </c>
      <c r="AD39" s="383">
        <v>25.7</v>
      </c>
      <c r="AE39" s="311">
        <v>25.8</v>
      </c>
      <c r="AF39" s="383">
        <v>25.9</v>
      </c>
      <c r="AG39" s="383">
        <v>25.5</v>
      </c>
      <c r="AH39" s="383">
        <v>24.8</v>
      </c>
      <c r="AI39" s="383">
        <v>25.9</v>
      </c>
      <c r="AJ39" s="311">
        <v>25.6</v>
      </c>
      <c r="AK39" s="311">
        <v>25.9</v>
      </c>
      <c r="AL39" s="311">
        <v>25.4</v>
      </c>
      <c r="AM39" s="383">
        <v>25.7</v>
      </c>
      <c r="AN39" s="311">
        <v>11.7</v>
      </c>
      <c r="AO39" s="383">
        <v>25.3</v>
      </c>
      <c r="AP39" s="311">
        <v>27</v>
      </c>
      <c r="AQ39" s="383">
        <v>25.7</v>
      </c>
      <c r="AR39" s="383">
        <v>23.5</v>
      </c>
      <c r="AS39" s="311">
        <v>25.2</v>
      </c>
      <c r="AT39" s="311">
        <v>24</v>
      </c>
      <c r="AU39" s="311">
        <v>23.8</v>
      </c>
      <c r="AV39" s="311">
        <v>26.2</v>
      </c>
      <c r="AW39" s="311">
        <v>25.1</v>
      </c>
      <c r="AX39" s="311">
        <v>26.1</v>
      </c>
      <c r="AY39" s="311">
        <v>26.4</v>
      </c>
      <c r="AZ39" s="311">
        <v>26.9</v>
      </c>
      <c r="BA39" s="311">
        <v>24.3</v>
      </c>
      <c r="BB39" s="313">
        <v>24.2</v>
      </c>
      <c r="BC39" s="329"/>
      <c r="BD39" s="385">
        <v>25.3</v>
      </c>
      <c r="BE39" s="315">
        <v>25.7</v>
      </c>
      <c r="BF39" s="315">
        <v>26.6</v>
      </c>
      <c r="BG39" s="315">
        <v>26.3</v>
      </c>
      <c r="BH39" s="386">
        <v>24.9</v>
      </c>
      <c r="BI39" s="315">
        <v>22.6</v>
      </c>
      <c r="BJ39" s="387">
        <v>26.5</v>
      </c>
      <c r="BK39" s="329"/>
      <c r="BL39" s="388">
        <v>17.7</v>
      </c>
      <c r="BM39" s="389">
        <v>18.3</v>
      </c>
      <c r="BN39" s="319">
        <v>18.8</v>
      </c>
      <c r="BO39" s="389">
        <v>10.3</v>
      </c>
      <c r="BP39" s="389">
        <v>11.1</v>
      </c>
      <c r="BQ39" s="319">
        <v>27.4</v>
      </c>
      <c r="BR39" s="389">
        <v>10.4</v>
      </c>
      <c r="BS39" s="319">
        <v>26.3</v>
      </c>
      <c r="BT39" s="319">
        <v>19.2</v>
      </c>
      <c r="BU39" s="319">
        <v>19.2</v>
      </c>
      <c r="BV39" s="319">
        <v>16.2</v>
      </c>
      <c r="BW39" s="320">
        <v>18.399999999999999</v>
      </c>
      <c r="BX39" s="22"/>
      <c r="BY39" s="390">
        <v>27.3</v>
      </c>
      <c r="BZ39" s="391">
        <v>26.9</v>
      </c>
      <c r="CA39" s="324">
        <v>28.4</v>
      </c>
      <c r="CB39" s="391">
        <v>26.8</v>
      </c>
      <c r="CC39" s="391">
        <v>27.2</v>
      </c>
      <c r="CD39" s="391">
        <v>27</v>
      </c>
      <c r="CE39" s="391">
        <v>26.9</v>
      </c>
      <c r="CF39" s="391">
        <v>26.6</v>
      </c>
      <c r="CG39" s="324">
        <v>27.5</v>
      </c>
      <c r="CH39" s="391">
        <v>27</v>
      </c>
      <c r="CI39" s="324">
        <v>27.2</v>
      </c>
      <c r="CJ39" s="324">
        <v>27.1</v>
      </c>
      <c r="CK39" s="391">
        <v>27.1</v>
      </c>
      <c r="CL39" s="324">
        <v>29.3</v>
      </c>
      <c r="CM39" s="391">
        <v>26.9</v>
      </c>
      <c r="CN39" s="324">
        <v>27</v>
      </c>
      <c r="CO39" s="324">
        <v>26.8</v>
      </c>
      <c r="CP39" s="324">
        <v>27.2</v>
      </c>
      <c r="CQ39" s="324">
        <v>27</v>
      </c>
      <c r="CR39" s="324">
        <v>32.9</v>
      </c>
      <c r="CS39" s="324">
        <v>32.5</v>
      </c>
      <c r="CT39" s="324">
        <v>28.4</v>
      </c>
      <c r="CU39" s="325">
        <v>28.7</v>
      </c>
      <c r="CV39" s="48"/>
    </row>
    <row r="40" spans="1:100" s="321" customFormat="1" ht="18">
      <c r="A40" s="25" t="s">
        <v>51</v>
      </c>
      <c r="B40" s="380">
        <v>103</v>
      </c>
      <c r="C40" s="308">
        <v>107</v>
      </c>
      <c r="D40" s="381">
        <v>101</v>
      </c>
      <c r="E40" s="381">
        <v>102</v>
      </c>
      <c r="F40" s="308">
        <v>107</v>
      </c>
      <c r="G40" s="308">
        <v>106</v>
      </c>
      <c r="H40" s="381">
        <v>98.3</v>
      </c>
      <c r="I40" s="382">
        <v>98.6</v>
      </c>
      <c r="J40" s="329"/>
      <c r="K40" s="310">
        <v>100</v>
      </c>
      <c r="L40" s="383">
        <v>94.4</v>
      </c>
      <c r="M40" s="311">
        <v>93.5</v>
      </c>
      <c r="N40" s="384">
        <v>95.8</v>
      </c>
      <c r="O40" s="383">
        <v>95.1</v>
      </c>
      <c r="P40" s="383">
        <v>96.3</v>
      </c>
      <c r="Q40" s="383">
        <v>102</v>
      </c>
      <c r="R40" s="383">
        <v>103</v>
      </c>
      <c r="S40" s="383">
        <v>102</v>
      </c>
      <c r="T40" s="383">
        <v>87</v>
      </c>
      <c r="U40" s="383">
        <v>89.6</v>
      </c>
      <c r="V40" s="311">
        <v>102</v>
      </c>
      <c r="W40" s="383">
        <v>104</v>
      </c>
      <c r="X40" s="311">
        <v>103</v>
      </c>
      <c r="Y40" s="383">
        <v>95.4</v>
      </c>
      <c r="Z40" s="311">
        <v>104</v>
      </c>
      <c r="AA40" s="311">
        <v>102</v>
      </c>
      <c r="AB40" s="311">
        <v>99.6</v>
      </c>
      <c r="AC40" s="383">
        <v>94.8</v>
      </c>
      <c r="AD40" s="383">
        <v>99.8</v>
      </c>
      <c r="AE40" s="311">
        <v>101</v>
      </c>
      <c r="AF40" s="383">
        <v>100</v>
      </c>
      <c r="AG40" s="383">
        <v>98.9</v>
      </c>
      <c r="AH40" s="383">
        <v>97.1</v>
      </c>
      <c r="AI40" s="383">
        <v>100</v>
      </c>
      <c r="AJ40" s="311">
        <v>99.3</v>
      </c>
      <c r="AK40" s="311">
        <v>100</v>
      </c>
      <c r="AL40" s="311">
        <v>99</v>
      </c>
      <c r="AM40" s="383">
        <v>99.5</v>
      </c>
      <c r="AN40" s="311">
        <v>46</v>
      </c>
      <c r="AO40" s="383">
        <v>99</v>
      </c>
      <c r="AP40" s="311">
        <v>105</v>
      </c>
      <c r="AQ40" s="383">
        <v>99.7</v>
      </c>
      <c r="AR40" s="383">
        <v>91.7</v>
      </c>
      <c r="AS40" s="311">
        <v>98.4</v>
      </c>
      <c r="AT40" s="311">
        <v>93.5</v>
      </c>
      <c r="AU40" s="311">
        <v>92.5</v>
      </c>
      <c r="AV40" s="311">
        <v>101</v>
      </c>
      <c r="AW40" s="311">
        <v>96.9</v>
      </c>
      <c r="AX40" s="311">
        <v>101</v>
      </c>
      <c r="AY40" s="311">
        <v>102</v>
      </c>
      <c r="AZ40" s="311">
        <v>103</v>
      </c>
      <c r="BA40" s="311">
        <v>93.9</v>
      </c>
      <c r="BB40" s="313">
        <v>93.5</v>
      </c>
      <c r="BC40" s="329"/>
      <c r="BD40" s="385">
        <v>101</v>
      </c>
      <c r="BE40" s="315">
        <v>103</v>
      </c>
      <c r="BF40" s="315">
        <v>106</v>
      </c>
      <c r="BG40" s="315">
        <v>98.8</v>
      </c>
      <c r="BH40" s="386">
        <v>94.1</v>
      </c>
      <c r="BI40" s="315">
        <v>86.1</v>
      </c>
      <c r="BJ40" s="387">
        <v>99.9</v>
      </c>
      <c r="BK40" s="329"/>
      <c r="BL40" s="388">
        <v>66.099999999999994</v>
      </c>
      <c r="BM40" s="389">
        <v>68.7</v>
      </c>
      <c r="BN40" s="319">
        <v>71.599999999999994</v>
      </c>
      <c r="BO40" s="389">
        <v>40.700000000000003</v>
      </c>
      <c r="BP40" s="389">
        <v>43.6</v>
      </c>
      <c r="BQ40" s="319">
        <v>107</v>
      </c>
      <c r="BR40" s="389">
        <v>41.5</v>
      </c>
      <c r="BS40" s="319">
        <v>102</v>
      </c>
      <c r="BT40" s="319">
        <v>77</v>
      </c>
      <c r="BU40" s="319">
        <v>77</v>
      </c>
      <c r="BV40" s="319">
        <v>64.5</v>
      </c>
      <c r="BW40" s="320">
        <v>74.3</v>
      </c>
      <c r="BX40" s="22"/>
      <c r="BY40" s="390">
        <v>90</v>
      </c>
      <c r="BZ40" s="391">
        <v>88.8</v>
      </c>
      <c r="CA40" s="324">
        <v>93.6</v>
      </c>
      <c r="CB40" s="391">
        <v>88.4</v>
      </c>
      <c r="CC40" s="391">
        <v>89.9</v>
      </c>
      <c r="CD40" s="391">
        <v>88.4</v>
      </c>
      <c r="CE40" s="391">
        <v>89.2</v>
      </c>
      <c r="CF40" s="391">
        <v>88</v>
      </c>
      <c r="CG40" s="324">
        <v>90.3</v>
      </c>
      <c r="CH40" s="391">
        <v>88.6</v>
      </c>
      <c r="CI40" s="324">
        <v>89.7</v>
      </c>
      <c r="CJ40" s="324">
        <v>89.5</v>
      </c>
      <c r="CK40" s="391">
        <v>89.8</v>
      </c>
      <c r="CL40" s="324">
        <v>96.7</v>
      </c>
      <c r="CM40" s="391">
        <v>89.3</v>
      </c>
      <c r="CN40" s="324">
        <v>88.8</v>
      </c>
      <c r="CO40" s="324">
        <v>88.6</v>
      </c>
      <c r="CP40" s="324">
        <v>89</v>
      </c>
      <c r="CQ40" s="324">
        <v>88.3</v>
      </c>
      <c r="CR40" s="324">
        <v>103</v>
      </c>
      <c r="CS40" s="324">
        <v>103</v>
      </c>
      <c r="CT40" s="324">
        <v>87.2</v>
      </c>
      <c r="CU40" s="325">
        <v>95.4</v>
      </c>
      <c r="CV40" s="48"/>
    </row>
    <row r="41" spans="1:100" s="321" customFormat="1" ht="18">
      <c r="A41" s="25" t="s">
        <v>52</v>
      </c>
      <c r="B41" s="380">
        <v>18.899999999999999</v>
      </c>
      <c r="C41" s="308">
        <v>19.399999999999999</v>
      </c>
      <c r="D41" s="381">
        <v>18.5</v>
      </c>
      <c r="E41" s="381">
        <v>18.7</v>
      </c>
      <c r="F41" s="308">
        <v>19.399999999999999</v>
      </c>
      <c r="G41" s="308">
        <v>19</v>
      </c>
      <c r="H41" s="381">
        <v>18.2</v>
      </c>
      <c r="I41" s="382">
        <v>18.2</v>
      </c>
      <c r="J41" s="329"/>
      <c r="K41" s="310">
        <v>17.399999999999999</v>
      </c>
      <c r="L41" s="383">
        <v>16.3</v>
      </c>
      <c r="M41" s="311">
        <v>16.3</v>
      </c>
      <c r="N41" s="384">
        <v>16.600000000000001</v>
      </c>
      <c r="O41" s="383">
        <v>16.5</v>
      </c>
      <c r="P41" s="383">
        <v>16.7</v>
      </c>
      <c r="Q41" s="383">
        <v>17.3</v>
      </c>
      <c r="R41" s="383">
        <v>17.600000000000001</v>
      </c>
      <c r="S41" s="383">
        <v>17.100000000000001</v>
      </c>
      <c r="T41" s="383">
        <v>15.7</v>
      </c>
      <c r="U41" s="383">
        <v>16.2</v>
      </c>
      <c r="V41" s="311">
        <v>17.3</v>
      </c>
      <c r="W41" s="383">
        <v>17.899999999999999</v>
      </c>
      <c r="X41" s="311">
        <v>17.600000000000001</v>
      </c>
      <c r="Y41" s="383">
        <v>16.399999999999999</v>
      </c>
      <c r="Z41" s="311">
        <v>17.8</v>
      </c>
      <c r="AA41" s="311">
        <v>17.3</v>
      </c>
      <c r="AB41" s="311">
        <v>17.100000000000001</v>
      </c>
      <c r="AC41" s="383">
        <v>16.399999999999999</v>
      </c>
      <c r="AD41" s="383">
        <v>16.899999999999999</v>
      </c>
      <c r="AE41" s="311">
        <v>16.899999999999999</v>
      </c>
      <c r="AF41" s="383">
        <v>17.100000000000001</v>
      </c>
      <c r="AG41" s="383">
        <v>16.8</v>
      </c>
      <c r="AH41" s="383">
        <v>16.600000000000001</v>
      </c>
      <c r="AI41" s="383">
        <v>17.100000000000001</v>
      </c>
      <c r="AJ41" s="311">
        <v>17.100000000000001</v>
      </c>
      <c r="AK41" s="311">
        <v>16.899999999999999</v>
      </c>
      <c r="AL41" s="311">
        <v>17.100000000000001</v>
      </c>
      <c r="AM41" s="383">
        <v>16.899999999999999</v>
      </c>
      <c r="AN41" s="311">
        <v>8.9499999999999993</v>
      </c>
      <c r="AO41" s="383">
        <v>16.7</v>
      </c>
      <c r="AP41" s="311">
        <v>17.7</v>
      </c>
      <c r="AQ41" s="383">
        <v>17.100000000000001</v>
      </c>
      <c r="AR41" s="383">
        <v>15.7</v>
      </c>
      <c r="AS41" s="311">
        <v>17</v>
      </c>
      <c r="AT41" s="311">
        <v>16</v>
      </c>
      <c r="AU41" s="311">
        <v>16</v>
      </c>
      <c r="AV41" s="311">
        <v>17.2</v>
      </c>
      <c r="AW41" s="311">
        <v>16.399999999999999</v>
      </c>
      <c r="AX41" s="311">
        <v>17.2</v>
      </c>
      <c r="AY41" s="311">
        <v>17.3</v>
      </c>
      <c r="AZ41" s="311">
        <v>17.399999999999999</v>
      </c>
      <c r="BA41" s="311">
        <v>16.5</v>
      </c>
      <c r="BB41" s="313">
        <v>15.8</v>
      </c>
      <c r="BC41" s="329"/>
      <c r="BD41" s="385">
        <v>18.3</v>
      </c>
      <c r="BE41" s="315">
        <v>18.8</v>
      </c>
      <c r="BF41" s="315">
        <v>19.399999999999999</v>
      </c>
      <c r="BG41" s="315">
        <v>16.8</v>
      </c>
      <c r="BH41" s="386">
        <v>16</v>
      </c>
      <c r="BI41" s="315">
        <v>14.8</v>
      </c>
      <c r="BJ41" s="387">
        <v>17</v>
      </c>
      <c r="BK41" s="329"/>
      <c r="BL41" s="388">
        <v>12.3</v>
      </c>
      <c r="BM41" s="389">
        <v>12.7</v>
      </c>
      <c r="BN41" s="319">
        <v>13</v>
      </c>
      <c r="BO41" s="389">
        <v>8.23</v>
      </c>
      <c r="BP41" s="389">
        <v>8.52</v>
      </c>
      <c r="BQ41" s="319">
        <v>18.100000000000001</v>
      </c>
      <c r="BR41" s="389">
        <v>8.08</v>
      </c>
      <c r="BS41" s="319">
        <v>17.3</v>
      </c>
      <c r="BT41" s="319">
        <v>14.8</v>
      </c>
      <c r="BU41" s="319">
        <v>14.8</v>
      </c>
      <c r="BV41" s="319">
        <v>11.9</v>
      </c>
      <c r="BW41" s="320">
        <v>14.3</v>
      </c>
      <c r="BX41" s="22"/>
      <c r="BY41" s="390">
        <v>13.9</v>
      </c>
      <c r="BZ41" s="391">
        <v>13.7</v>
      </c>
      <c r="CA41" s="324">
        <v>14.6</v>
      </c>
      <c r="CB41" s="391">
        <v>13.8</v>
      </c>
      <c r="CC41" s="391">
        <v>13.9</v>
      </c>
      <c r="CD41" s="391">
        <v>13.9</v>
      </c>
      <c r="CE41" s="391">
        <v>13.9</v>
      </c>
      <c r="CF41" s="391">
        <v>13.7</v>
      </c>
      <c r="CG41" s="324">
        <v>14</v>
      </c>
      <c r="CH41" s="391">
        <v>13.8</v>
      </c>
      <c r="CI41" s="324">
        <v>14</v>
      </c>
      <c r="CJ41" s="324">
        <v>14</v>
      </c>
      <c r="CK41" s="391">
        <v>13.7</v>
      </c>
      <c r="CL41" s="324">
        <v>14.9</v>
      </c>
      <c r="CM41" s="391">
        <v>13.8</v>
      </c>
      <c r="CN41" s="324">
        <v>13.7</v>
      </c>
      <c r="CO41" s="324">
        <v>13.9</v>
      </c>
      <c r="CP41" s="324">
        <v>13.9</v>
      </c>
      <c r="CQ41" s="324">
        <v>13.8</v>
      </c>
      <c r="CR41" s="324">
        <v>15.6</v>
      </c>
      <c r="CS41" s="324">
        <v>15.8</v>
      </c>
      <c r="CT41" s="324">
        <v>12.9</v>
      </c>
      <c r="CU41" s="325">
        <v>15</v>
      </c>
      <c r="CV41" s="48"/>
    </row>
    <row r="42" spans="1:100" s="321" customFormat="1" ht="18">
      <c r="A42" s="25" t="s">
        <v>53</v>
      </c>
      <c r="B42" s="380">
        <v>5.56</v>
      </c>
      <c r="C42" s="308">
        <v>5.42</v>
      </c>
      <c r="D42" s="381">
        <v>5.47</v>
      </c>
      <c r="E42" s="381">
        <v>5.45</v>
      </c>
      <c r="F42" s="308">
        <v>5.42</v>
      </c>
      <c r="G42" s="308">
        <v>5.33</v>
      </c>
      <c r="H42" s="381">
        <v>5.42</v>
      </c>
      <c r="I42" s="382">
        <v>5.35</v>
      </c>
      <c r="J42" s="329"/>
      <c r="K42" s="310">
        <v>6.68</v>
      </c>
      <c r="L42" s="383">
        <v>6</v>
      </c>
      <c r="M42" s="311">
        <v>6.24</v>
      </c>
      <c r="N42" s="384">
        <v>6.13</v>
      </c>
      <c r="O42" s="383">
        <v>6.06</v>
      </c>
      <c r="P42" s="383">
        <v>6.35</v>
      </c>
      <c r="Q42" s="383">
        <v>6.46</v>
      </c>
      <c r="R42" s="383">
        <v>6.48</v>
      </c>
      <c r="S42" s="383">
        <v>6.37</v>
      </c>
      <c r="T42" s="383">
        <v>4.8499999999999996</v>
      </c>
      <c r="U42" s="383">
        <v>4.92</v>
      </c>
      <c r="V42" s="311">
        <v>6.67</v>
      </c>
      <c r="W42" s="383">
        <v>6.79</v>
      </c>
      <c r="X42" s="311">
        <v>6.71</v>
      </c>
      <c r="Y42" s="383">
        <v>6.1</v>
      </c>
      <c r="Z42" s="311">
        <v>6.79</v>
      </c>
      <c r="AA42" s="311">
        <v>6.65</v>
      </c>
      <c r="AB42" s="311">
        <v>6.62</v>
      </c>
      <c r="AC42" s="383">
        <v>6.06</v>
      </c>
      <c r="AD42" s="383">
        <v>6.33</v>
      </c>
      <c r="AE42" s="311">
        <v>6.33</v>
      </c>
      <c r="AF42" s="383">
        <v>6.32</v>
      </c>
      <c r="AG42" s="383">
        <v>6.19</v>
      </c>
      <c r="AH42" s="383">
        <v>6.07</v>
      </c>
      <c r="AI42" s="383">
        <v>6.28</v>
      </c>
      <c r="AJ42" s="311">
        <v>6.34</v>
      </c>
      <c r="AK42" s="311">
        <v>6.3</v>
      </c>
      <c r="AL42" s="311">
        <v>6.28</v>
      </c>
      <c r="AM42" s="383">
        <v>6.42</v>
      </c>
      <c r="AN42" s="311">
        <v>2.7</v>
      </c>
      <c r="AO42" s="383">
        <v>6.26</v>
      </c>
      <c r="AP42" s="311">
        <v>6.75</v>
      </c>
      <c r="AQ42" s="383">
        <v>6.34</v>
      </c>
      <c r="AR42" s="383">
        <v>5.83</v>
      </c>
      <c r="AS42" s="311">
        <v>6.44</v>
      </c>
      <c r="AT42" s="311">
        <v>5.97</v>
      </c>
      <c r="AU42" s="311">
        <v>5.89</v>
      </c>
      <c r="AV42" s="311">
        <v>6.38</v>
      </c>
      <c r="AW42" s="311">
        <v>6.14</v>
      </c>
      <c r="AX42" s="311">
        <v>6.44</v>
      </c>
      <c r="AY42" s="311">
        <v>6.46</v>
      </c>
      <c r="AZ42" s="311">
        <v>6.57</v>
      </c>
      <c r="BA42" s="311">
        <v>5.85</v>
      </c>
      <c r="BB42" s="313">
        <v>5.85</v>
      </c>
      <c r="BC42" s="329"/>
      <c r="BD42" s="385">
        <v>5.72</v>
      </c>
      <c r="BE42" s="315">
        <v>5.66</v>
      </c>
      <c r="BF42" s="315">
        <v>5.81</v>
      </c>
      <c r="BG42" s="315">
        <v>5.21</v>
      </c>
      <c r="BH42" s="386">
        <v>5.01</v>
      </c>
      <c r="BI42" s="315">
        <v>4.5599999999999996</v>
      </c>
      <c r="BJ42" s="387">
        <v>5.27</v>
      </c>
      <c r="BK42" s="329"/>
      <c r="BL42" s="388">
        <v>3.75</v>
      </c>
      <c r="BM42" s="389">
        <v>3.98</v>
      </c>
      <c r="BN42" s="319">
        <v>4.0199999999999996</v>
      </c>
      <c r="BO42" s="389">
        <v>2.56</v>
      </c>
      <c r="BP42" s="389">
        <v>2.67</v>
      </c>
      <c r="BQ42" s="319">
        <v>6.95</v>
      </c>
      <c r="BR42" s="389">
        <v>2.5299999999999998</v>
      </c>
      <c r="BS42" s="319">
        <v>6.45</v>
      </c>
      <c r="BT42" s="319">
        <v>4.41</v>
      </c>
      <c r="BU42" s="319">
        <v>4.41</v>
      </c>
      <c r="BV42" s="319">
        <v>3.61</v>
      </c>
      <c r="BW42" s="320">
        <v>4.37</v>
      </c>
      <c r="BX42" s="22"/>
      <c r="BY42" s="390">
        <v>2.83</v>
      </c>
      <c r="BZ42" s="391">
        <v>2.78</v>
      </c>
      <c r="CA42" s="324">
        <v>2.81</v>
      </c>
      <c r="CB42" s="391">
        <v>2.81</v>
      </c>
      <c r="CC42" s="391">
        <v>2.65</v>
      </c>
      <c r="CD42" s="391">
        <v>2.66</v>
      </c>
      <c r="CE42" s="391">
        <v>2.71</v>
      </c>
      <c r="CF42" s="391">
        <v>2.64</v>
      </c>
      <c r="CG42" s="324">
        <v>2.71</v>
      </c>
      <c r="CH42" s="391">
        <v>2.72</v>
      </c>
      <c r="CI42" s="324">
        <v>2.75</v>
      </c>
      <c r="CJ42" s="324">
        <v>2.72</v>
      </c>
      <c r="CK42" s="391">
        <v>2.72</v>
      </c>
      <c r="CL42" s="324">
        <v>2.76</v>
      </c>
      <c r="CM42" s="391">
        <v>2.63</v>
      </c>
      <c r="CN42" s="324">
        <v>2.81</v>
      </c>
      <c r="CO42" s="324">
        <v>2.74</v>
      </c>
      <c r="CP42" s="324">
        <v>2.81</v>
      </c>
      <c r="CQ42" s="324">
        <v>2.75</v>
      </c>
      <c r="CR42" s="324">
        <v>1.29</v>
      </c>
      <c r="CS42" s="324">
        <v>1.33</v>
      </c>
      <c r="CT42" s="324">
        <v>1.26</v>
      </c>
      <c r="CU42" s="325">
        <v>3.15</v>
      </c>
      <c r="CV42" s="48"/>
    </row>
    <row r="43" spans="1:100" s="321" customFormat="1" ht="18">
      <c r="A43" s="25" t="s">
        <v>54</v>
      </c>
      <c r="B43" s="380">
        <v>15.6</v>
      </c>
      <c r="C43" s="308">
        <v>16.600000000000001</v>
      </c>
      <c r="D43" s="381">
        <v>15.7</v>
      </c>
      <c r="E43" s="381">
        <v>15.7</v>
      </c>
      <c r="F43" s="308">
        <v>16.7</v>
      </c>
      <c r="G43" s="308">
        <v>16.100000000000001</v>
      </c>
      <c r="H43" s="381">
        <v>15.1</v>
      </c>
      <c r="I43" s="382">
        <v>14.6</v>
      </c>
      <c r="J43" s="329"/>
      <c r="K43" s="310">
        <v>14.1</v>
      </c>
      <c r="L43" s="383">
        <v>13.3</v>
      </c>
      <c r="M43" s="311">
        <v>13.4</v>
      </c>
      <c r="N43" s="384">
        <v>13.6</v>
      </c>
      <c r="O43" s="383">
        <v>13.8</v>
      </c>
      <c r="P43" s="383">
        <v>13.8</v>
      </c>
      <c r="Q43" s="383">
        <v>14</v>
      </c>
      <c r="R43" s="383">
        <v>14.2</v>
      </c>
      <c r="S43" s="383">
        <v>14.1</v>
      </c>
      <c r="T43" s="383">
        <v>13.4</v>
      </c>
      <c r="U43" s="383">
        <v>13.5</v>
      </c>
      <c r="V43" s="311">
        <v>14.4</v>
      </c>
      <c r="W43" s="383">
        <v>14.2</v>
      </c>
      <c r="X43" s="311">
        <v>14.7</v>
      </c>
      <c r="Y43" s="383">
        <v>13.7</v>
      </c>
      <c r="Z43" s="311">
        <v>14.5</v>
      </c>
      <c r="AA43" s="311">
        <v>14.1</v>
      </c>
      <c r="AB43" s="311">
        <v>13.6</v>
      </c>
      <c r="AC43" s="383">
        <v>13.6</v>
      </c>
      <c r="AD43" s="383">
        <v>13.8</v>
      </c>
      <c r="AE43" s="311">
        <v>14.1</v>
      </c>
      <c r="AF43" s="383">
        <v>13.9</v>
      </c>
      <c r="AG43" s="383">
        <v>13.4</v>
      </c>
      <c r="AH43" s="383">
        <v>13.7</v>
      </c>
      <c r="AI43" s="383">
        <v>13.7</v>
      </c>
      <c r="AJ43" s="311">
        <v>14.1</v>
      </c>
      <c r="AK43" s="311">
        <v>13.6</v>
      </c>
      <c r="AL43" s="311">
        <v>14</v>
      </c>
      <c r="AM43" s="383">
        <v>14</v>
      </c>
      <c r="AN43" s="311">
        <v>8.09</v>
      </c>
      <c r="AO43" s="383">
        <v>13.5</v>
      </c>
      <c r="AP43" s="311">
        <v>14.5</v>
      </c>
      <c r="AQ43" s="383">
        <v>13.8</v>
      </c>
      <c r="AR43" s="383">
        <v>13</v>
      </c>
      <c r="AS43" s="311">
        <v>14</v>
      </c>
      <c r="AT43" s="311">
        <v>13.2</v>
      </c>
      <c r="AU43" s="311">
        <v>13</v>
      </c>
      <c r="AV43" s="311">
        <v>14</v>
      </c>
      <c r="AW43" s="311">
        <v>13.6</v>
      </c>
      <c r="AX43" s="311">
        <v>14.1</v>
      </c>
      <c r="AY43" s="311">
        <v>13.6</v>
      </c>
      <c r="AZ43" s="311">
        <v>13.8</v>
      </c>
      <c r="BA43" s="311">
        <v>13.1</v>
      </c>
      <c r="BB43" s="313">
        <v>13.2</v>
      </c>
      <c r="BC43" s="329"/>
      <c r="BD43" s="385">
        <v>15.5</v>
      </c>
      <c r="BE43" s="315">
        <v>15.8</v>
      </c>
      <c r="BF43" s="315">
        <v>16.100000000000001</v>
      </c>
      <c r="BG43" s="315">
        <v>14.4</v>
      </c>
      <c r="BH43" s="386">
        <v>13.3</v>
      </c>
      <c r="BI43" s="315">
        <v>12.5</v>
      </c>
      <c r="BJ43" s="387">
        <v>14.6</v>
      </c>
      <c r="BK43" s="329"/>
      <c r="BL43" s="388">
        <v>10.6</v>
      </c>
      <c r="BM43" s="389">
        <v>11</v>
      </c>
      <c r="BN43" s="319">
        <v>11.5</v>
      </c>
      <c r="BO43" s="389">
        <v>7.55</v>
      </c>
      <c r="BP43" s="389">
        <v>7.42</v>
      </c>
      <c r="BQ43" s="319">
        <v>14.6</v>
      </c>
      <c r="BR43" s="389">
        <v>7.43</v>
      </c>
      <c r="BS43" s="319">
        <v>14</v>
      </c>
      <c r="BT43" s="319">
        <v>12.5</v>
      </c>
      <c r="BU43" s="319">
        <v>12.5</v>
      </c>
      <c r="BV43" s="319">
        <v>10.6</v>
      </c>
      <c r="BW43" s="320">
        <v>12.2</v>
      </c>
      <c r="BX43" s="22"/>
      <c r="BY43" s="390">
        <v>10.7</v>
      </c>
      <c r="BZ43" s="391">
        <v>10.3</v>
      </c>
      <c r="CA43" s="324">
        <v>11.3</v>
      </c>
      <c r="CB43" s="391">
        <v>10.7</v>
      </c>
      <c r="CC43" s="391">
        <v>10.5</v>
      </c>
      <c r="CD43" s="391">
        <v>10</v>
      </c>
      <c r="CE43" s="391">
        <v>10.5</v>
      </c>
      <c r="CF43" s="391">
        <v>10.199999999999999</v>
      </c>
      <c r="CG43" s="324">
        <v>10.4</v>
      </c>
      <c r="CH43" s="391">
        <v>10.7</v>
      </c>
      <c r="CI43" s="324">
        <v>10.5</v>
      </c>
      <c r="CJ43" s="324">
        <v>11.5</v>
      </c>
      <c r="CK43" s="391">
        <v>10.7</v>
      </c>
      <c r="CL43" s="324">
        <v>11.7</v>
      </c>
      <c r="CM43" s="391">
        <v>10.4</v>
      </c>
      <c r="CN43" s="324">
        <v>10.4</v>
      </c>
      <c r="CO43" s="324">
        <v>10.5</v>
      </c>
      <c r="CP43" s="324">
        <v>10.7</v>
      </c>
      <c r="CQ43" s="324">
        <v>10.5</v>
      </c>
      <c r="CR43" s="324">
        <v>11.8</v>
      </c>
      <c r="CS43" s="324">
        <v>11.8</v>
      </c>
      <c r="CT43" s="324">
        <v>9.56</v>
      </c>
      <c r="CU43" s="325">
        <v>11.5</v>
      </c>
      <c r="CV43" s="48"/>
    </row>
    <row r="44" spans="1:100" s="321" customFormat="1" ht="18">
      <c r="A44" s="25" t="s">
        <v>55</v>
      </c>
      <c r="B44" s="380">
        <v>2.09</v>
      </c>
      <c r="C44" s="308">
        <v>2.13</v>
      </c>
      <c r="D44" s="381">
        <v>2.04</v>
      </c>
      <c r="E44" s="381">
        <v>2.0499999999999998</v>
      </c>
      <c r="F44" s="308">
        <v>2.14</v>
      </c>
      <c r="G44" s="308">
        <v>2.11</v>
      </c>
      <c r="H44" s="381">
        <v>1.99</v>
      </c>
      <c r="I44" s="382">
        <v>2</v>
      </c>
      <c r="J44" s="329"/>
      <c r="K44" s="310">
        <v>1.87</v>
      </c>
      <c r="L44" s="383">
        <v>1.74</v>
      </c>
      <c r="M44" s="311">
        <v>1.76</v>
      </c>
      <c r="N44" s="384">
        <v>1.77</v>
      </c>
      <c r="O44" s="383">
        <v>1.76</v>
      </c>
      <c r="P44" s="383">
        <v>1.78</v>
      </c>
      <c r="Q44" s="383">
        <v>1.83</v>
      </c>
      <c r="R44" s="383">
        <v>1.83</v>
      </c>
      <c r="S44" s="383">
        <v>1.79</v>
      </c>
      <c r="T44" s="383">
        <v>1.75</v>
      </c>
      <c r="U44" s="383">
        <v>1.76</v>
      </c>
      <c r="V44" s="311">
        <v>1.86</v>
      </c>
      <c r="W44" s="383">
        <v>1.86</v>
      </c>
      <c r="X44" s="311">
        <v>1.84</v>
      </c>
      <c r="Y44" s="383">
        <v>1.72</v>
      </c>
      <c r="Z44" s="311">
        <v>1.89</v>
      </c>
      <c r="AA44" s="311">
        <v>1.83</v>
      </c>
      <c r="AB44" s="311">
        <v>1.78</v>
      </c>
      <c r="AC44" s="383">
        <v>1.69</v>
      </c>
      <c r="AD44" s="383">
        <v>1.8</v>
      </c>
      <c r="AE44" s="311">
        <v>1.8</v>
      </c>
      <c r="AF44" s="383">
        <v>1.79</v>
      </c>
      <c r="AG44" s="383">
        <v>1.76</v>
      </c>
      <c r="AH44" s="383">
        <v>1.71</v>
      </c>
      <c r="AI44" s="383">
        <v>1.78</v>
      </c>
      <c r="AJ44" s="311">
        <v>1.8</v>
      </c>
      <c r="AK44" s="311">
        <v>1.79</v>
      </c>
      <c r="AL44" s="311">
        <v>1.8</v>
      </c>
      <c r="AM44" s="383">
        <v>1.82</v>
      </c>
      <c r="AN44" s="311">
        <v>1.06</v>
      </c>
      <c r="AO44" s="383">
        <v>1.79</v>
      </c>
      <c r="AP44" s="311">
        <v>1.86</v>
      </c>
      <c r="AQ44" s="383">
        <v>1.76</v>
      </c>
      <c r="AR44" s="383">
        <v>1.71</v>
      </c>
      <c r="AS44" s="311">
        <v>1.84</v>
      </c>
      <c r="AT44" s="311">
        <v>1.73</v>
      </c>
      <c r="AU44" s="311">
        <v>1.69</v>
      </c>
      <c r="AV44" s="311">
        <v>1.8</v>
      </c>
      <c r="AW44" s="311">
        <v>1.76</v>
      </c>
      <c r="AX44" s="311">
        <v>1.8</v>
      </c>
      <c r="AY44" s="311">
        <v>1.82</v>
      </c>
      <c r="AZ44" s="311">
        <v>1.84</v>
      </c>
      <c r="BA44" s="311">
        <v>1.7</v>
      </c>
      <c r="BB44" s="313">
        <v>1.71</v>
      </c>
      <c r="BC44" s="329"/>
      <c r="BD44" s="385">
        <v>1.99</v>
      </c>
      <c r="BE44" s="315">
        <v>2.04</v>
      </c>
      <c r="BF44" s="315">
        <v>2.08</v>
      </c>
      <c r="BG44" s="315">
        <v>1.88</v>
      </c>
      <c r="BH44" s="386">
        <v>1.74</v>
      </c>
      <c r="BI44" s="315">
        <v>1.65</v>
      </c>
      <c r="BJ44" s="387">
        <v>1.89</v>
      </c>
      <c r="BK44" s="329"/>
      <c r="BL44" s="388">
        <v>1.4</v>
      </c>
      <c r="BM44" s="389">
        <v>1.43</v>
      </c>
      <c r="BN44" s="319">
        <v>1.48</v>
      </c>
      <c r="BO44" s="389">
        <v>0.98599999999999999</v>
      </c>
      <c r="BP44" s="389">
        <v>1.04</v>
      </c>
      <c r="BQ44" s="319">
        <v>1.89</v>
      </c>
      <c r="BR44" s="389">
        <v>1</v>
      </c>
      <c r="BS44" s="319">
        <v>1.82</v>
      </c>
      <c r="BT44" s="319">
        <v>1.65</v>
      </c>
      <c r="BU44" s="319">
        <v>1.65</v>
      </c>
      <c r="BV44" s="319">
        <v>1.35</v>
      </c>
      <c r="BW44" s="320">
        <v>1.55</v>
      </c>
      <c r="BX44" s="22"/>
      <c r="BY44" s="390">
        <v>1.59</v>
      </c>
      <c r="BZ44" s="391">
        <v>1.55</v>
      </c>
      <c r="CA44" s="324">
        <v>1.71</v>
      </c>
      <c r="CB44" s="391">
        <v>1.57</v>
      </c>
      <c r="CC44" s="391">
        <v>1.59</v>
      </c>
      <c r="CD44" s="391">
        <v>1.58</v>
      </c>
      <c r="CE44" s="391">
        <v>1.58</v>
      </c>
      <c r="CF44" s="391">
        <v>1.56</v>
      </c>
      <c r="CG44" s="324">
        <v>1.61</v>
      </c>
      <c r="CH44" s="391">
        <v>1.58</v>
      </c>
      <c r="CI44" s="324">
        <v>1.59</v>
      </c>
      <c r="CJ44" s="324">
        <v>1.58</v>
      </c>
      <c r="CK44" s="391">
        <v>1.59</v>
      </c>
      <c r="CL44" s="324">
        <v>1.74</v>
      </c>
      <c r="CM44" s="391">
        <v>1.62</v>
      </c>
      <c r="CN44" s="324">
        <v>1.57</v>
      </c>
      <c r="CO44" s="324">
        <v>1.63</v>
      </c>
      <c r="CP44" s="324">
        <v>1.6</v>
      </c>
      <c r="CQ44" s="324">
        <v>1.59</v>
      </c>
      <c r="CR44" s="324">
        <v>1.87</v>
      </c>
      <c r="CS44" s="324">
        <v>1.87</v>
      </c>
      <c r="CT44" s="324">
        <v>1.58</v>
      </c>
      <c r="CU44" s="325">
        <v>1.73</v>
      </c>
      <c r="CV44" s="48"/>
    </row>
    <row r="45" spans="1:100" s="321" customFormat="1" ht="18">
      <c r="A45" s="25" t="s">
        <v>56</v>
      </c>
      <c r="B45" s="380">
        <v>10.5</v>
      </c>
      <c r="C45" s="308">
        <v>10.7</v>
      </c>
      <c r="D45" s="381">
        <v>10.1</v>
      </c>
      <c r="E45" s="381">
        <v>10.199999999999999</v>
      </c>
      <c r="F45" s="308">
        <v>10.7</v>
      </c>
      <c r="G45" s="308">
        <v>10.7</v>
      </c>
      <c r="H45" s="381">
        <v>9.86</v>
      </c>
      <c r="I45" s="382">
        <v>9.9</v>
      </c>
      <c r="J45" s="329"/>
      <c r="K45" s="310">
        <v>9.2200000000000006</v>
      </c>
      <c r="L45" s="383">
        <v>8.44</v>
      </c>
      <c r="M45" s="311">
        <v>8.82</v>
      </c>
      <c r="N45" s="384">
        <v>8.77</v>
      </c>
      <c r="O45" s="383">
        <v>8.64</v>
      </c>
      <c r="P45" s="383">
        <v>9.0399999999999991</v>
      </c>
      <c r="Q45" s="383">
        <v>9.09</v>
      </c>
      <c r="R45" s="383">
        <v>9.16</v>
      </c>
      <c r="S45" s="383">
        <v>9.07</v>
      </c>
      <c r="T45" s="383">
        <v>8.91</v>
      </c>
      <c r="U45" s="383">
        <v>9.15</v>
      </c>
      <c r="V45" s="311">
        <v>9.2200000000000006</v>
      </c>
      <c r="W45" s="383">
        <v>9.26</v>
      </c>
      <c r="X45" s="311">
        <v>9.39</v>
      </c>
      <c r="Y45" s="383">
        <v>8.7899999999999991</v>
      </c>
      <c r="Z45" s="311">
        <v>9.36</v>
      </c>
      <c r="AA45" s="311">
        <v>9.1300000000000008</v>
      </c>
      <c r="AB45" s="311">
        <v>8.8000000000000007</v>
      </c>
      <c r="AC45" s="383">
        <v>8.7799999999999994</v>
      </c>
      <c r="AD45" s="383">
        <v>8.9499999999999993</v>
      </c>
      <c r="AE45" s="311">
        <v>9.0299999999999994</v>
      </c>
      <c r="AF45" s="383">
        <v>8.93</v>
      </c>
      <c r="AG45" s="383">
        <v>8.77</v>
      </c>
      <c r="AH45" s="383">
        <v>8.7200000000000006</v>
      </c>
      <c r="AI45" s="383">
        <v>9.06</v>
      </c>
      <c r="AJ45" s="311">
        <v>8.9499999999999993</v>
      </c>
      <c r="AK45" s="311">
        <v>8.9600000000000009</v>
      </c>
      <c r="AL45" s="311">
        <v>8.84</v>
      </c>
      <c r="AM45" s="383">
        <v>8.9499999999999993</v>
      </c>
      <c r="AN45" s="311">
        <v>5.6</v>
      </c>
      <c r="AO45" s="383">
        <v>8.76</v>
      </c>
      <c r="AP45" s="311">
        <v>9.2899999999999991</v>
      </c>
      <c r="AQ45" s="383">
        <v>8.8800000000000008</v>
      </c>
      <c r="AR45" s="383">
        <v>8.4700000000000006</v>
      </c>
      <c r="AS45" s="311">
        <v>9.25</v>
      </c>
      <c r="AT45" s="311">
        <v>8.6300000000000008</v>
      </c>
      <c r="AU45" s="311">
        <v>8.51</v>
      </c>
      <c r="AV45" s="311">
        <v>8.92</v>
      </c>
      <c r="AW45" s="311">
        <v>8.8000000000000007</v>
      </c>
      <c r="AX45" s="311">
        <v>8.94</v>
      </c>
      <c r="AY45" s="311">
        <v>9.1</v>
      </c>
      <c r="AZ45" s="311">
        <v>9.2100000000000009</v>
      </c>
      <c r="BA45" s="311">
        <v>8.66</v>
      </c>
      <c r="BB45" s="313">
        <v>8.5399999999999991</v>
      </c>
      <c r="BC45" s="329"/>
      <c r="BD45" s="385">
        <v>10.1</v>
      </c>
      <c r="BE45" s="315">
        <v>10.3</v>
      </c>
      <c r="BF45" s="315">
        <v>10.5</v>
      </c>
      <c r="BG45" s="315">
        <v>9.5299999999999994</v>
      </c>
      <c r="BH45" s="386">
        <v>8.9499999999999993</v>
      </c>
      <c r="BI45" s="315">
        <v>8.31</v>
      </c>
      <c r="BJ45" s="387">
        <v>9.61</v>
      </c>
      <c r="BK45" s="329"/>
      <c r="BL45" s="388">
        <v>7.06</v>
      </c>
      <c r="BM45" s="389">
        <v>7.25</v>
      </c>
      <c r="BN45" s="319">
        <v>7.46</v>
      </c>
      <c r="BO45" s="389">
        <v>5.22</v>
      </c>
      <c r="BP45" s="389">
        <v>5.41</v>
      </c>
      <c r="BQ45" s="319">
        <v>9.48</v>
      </c>
      <c r="BR45" s="389">
        <v>5.3</v>
      </c>
      <c r="BS45" s="319">
        <v>9.1</v>
      </c>
      <c r="BT45" s="319">
        <v>8.1300000000000008</v>
      </c>
      <c r="BU45" s="319">
        <v>8.1300000000000008</v>
      </c>
      <c r="BV45" s="319">
        <v>6.82</v>
      </c>
      <c r="BW45" s="320">
        <v>7.81</v>
      </c>
      <c r="BX45" s="22"/>
      <c r="BY45" s="390">
        <v>8.7799999999999994</v>
      </c>
      <c r="BZ45" s="391">
        <v>8.6199999999999992</v>
      </c>
      <c r="CA45" s="324">
        <v>9.16</v>
      </c>
      <c r="CB45" s="391">
        <v>8.69</v>
      </c>
      <c r="CC45" s="391">
        <v>8.91</v>
      </c>
      <c r="CD45" s="391">
        <v>8.7799999999999994</v>
      </c>
      <c r="CE45" s="391">
        <v>8.7100000000000009</v>
      </c>
      <c r="CF45" s="391">
        <v>8.5299999999999994</v>
      </c>
      <c r="CG45" s="324">
        <v>8.74</v>
      </c>
      <c r="CH45" s="391">
        <v>8.64</v>
      </c>
      <c r="CI45" s="324">
        <v>8.77</v>
      </c>
      <c r="CJ45" s="324">
        <v>8.77</v>
      </c>
      <c r="CK45" s="391">
        <v>8.68</v>
      </c>
      <c r="CL45" s="324">
        <v>9.39</v>
      </c>
      <c r="CM45" s="391">
        <v>8.7799999999999994</v>
      </c>
      <c r="CN45" s="324">
        <v>8.66</v>
      </c>
      <c r="CO45" s="324">
        <v>8.6999999999999993</v>
      </c>
      <c r="CP45" s="324">
        <v>8.7200000000000006</v>
      </c>
      <c r="CQ45" s="324">
        <v>8.74</v>
      </c>
      <c r="CR45" s="324">
        <v>10.6</v>
      </c>
      <c r="CS45" s="324">
        <v>10.7</v>
      </c>
      <c r="CT45" s="324">
        <v>9.01</v>
      </c>
      <c r="CU45" s="325">
        <v>9.16</v>
      </c>
      <c r="CV45" s="48"/>
    </row>
    <row r="46" spans="1:100" s="321" customFormat="1" ht="18">
      <c r="A46" s="25" t="s">
        <v>57</v>
      </c>
      <c r="B46" s="380">
        <v>1.74</v>
      </c>
      <c r="C46" s="308">
        <v>1.81</v>
      </c>
      <c r="D46" s="381">
        <v>1.69</v>
      </c>
      <c r="E46" s="381">
        <v>1.72</v>
      </c>
      <c r="F46" s="308">
        <v>1.82</v>
      </c>
      <c r="G46" s="308">
        <v>1.82</v>
      </c>
      <c r="H46" s="381">
        <v>1.68</v>
      </c>
      <c r="I46" s="382">
        <v>1.68</v>
      </c>
      <c r="J46" s="329"/>
      <c r="K46" s="310">
        <v>1.6</v>
      </c>
      <c r="L46" s="383">
        <v>1.48</v>
      </c>
      <c r="M46" s="311">
        <v>1.51</v>
      </c>
      <c r="N46" s="384">
        <v>1.49</v>
      </c>
      <c r="O46" s="383">
        <v>1.51</v>
      </c>
      <c r="P46" s="383">
        <v>1.54</v>
      </c>
      <c r="Q46" s="383">
        <v>1.56</v>
      </c>
      <c r="R46" s="383">
        <v>1.58</v>
      </c>
      <c r="S46" s="383">
        <v>1.55</v>
      </c>
      <c r="T46" s="383">
        <v>1.59</v>
      </c>
      <c r="U46" s="383">
        <v>1.63</v>
      </c>
      <c r="V46" s="311">
        <v>1.6</v>
      </c>
      <c r="W46" s="383">
        <v>1.61</v>
      </c>
      <c r="X46" s="311">
        <v>1.62</v>
      </c>
      <c r="Y46" s="383">
        <v>1.52</v>
      </c>
      <c r="Z46" s="311">
        <v>1.65</v>
      </c>
      <c r="AA46" s="311">
        <v>1.57</v>
      </c>
      <c r="AB46" s="311">
        <v>1.53</v>
      </c>
      <c r="AC46" s="383">
        <v>1.49</v>
      </c>
      <c r="AD46" s="383">
        <v>1.56</v>
      </c>
      <c r="AE46" s="311">
        <v>1.54</v>
      </c>
      <c r="AF46" s="383">
        <v>1.55</v>
      </c>
      <c r="AG46" s="383">
        <v>1.52</v>
      </c>
      <c r="AH46" s="383">
        <v>1.49</v>
      </c>
      <c r="AI46" s="383">
        <v>1.55</v>
      </c>
      <c r="AJ46" s="311">
        <v>1.55</v>
      </c>
      <c r="AK46" s="311">
        <v>1.55</v>
      </c>
      <c r="AL46" s="311">
        <v>1.55</v>
      </c>
      <c r="AM46" s="383">
        <v>1.55</v>
      </c>
      <c r="AN46" s="311">
        <v>0.98299999999999998</v>
      </c>
      <c r="AO46" s="383">
        <v>1.52</v>
      </c>
      <c r="AP46" s="311">
        <v>1.62</v>
      </c>
      <c r="AQ46" s="383">
        <v>1.53</v>
      </c>
      <c r="AR46" s="383">
        <v>1.48</v>
      </c>
      <c r="AS46" s="311">
        <v>1.62</v>
      </c>
      <c r="AT46" s="311">
        <v>1.5</v>
      </c>
      <c r="AU46" s="311">
        <v>1.48</v>
      </c>
      <c r="AV46" s="311">
        <v>1.55</v>
      </c>
      <c r="AW46" s="311">
        <v>1.51</v>
      </c>
      <c r="AX46" s="311">
        <v>1.55</v>
      </c>
      <c r="AY46" s="311">
        <v>1.56</v>
      </c>
      <c r="AZ46" s="311">
        <v>1.59</v>
      </c>
      <c r="BA46" s="311">
        <v>1.48</v>
      </c>
      <c r="BB46" s="313">
        <v>1.5</v>
      </c>
      <c r="BC46" s="329"/>
      <c r="BD46" s="385">
        <v>1.77</v>
      </c>
      <c r="BE46" s="315">
        <v>1.77</v>
      </c>
      <c r="BF46" s="315">
        <v>1.83</v>
      </c>
      <c r="BG46" s="315">
        <v>1.66</v>
      </c>
      <c r="BH46" s="386">
        <v>1.58</v>
      </c>
      <c r="BI46" s="315">
        <v>1.49</v>
      </c>
      <c r="BJ46" s="387">
        <v>1.74</v>
      </c>
      <c r="BK46" s="329"/>
      <c r="BL46" s="388">
        <v>1.1499999999999999</v>
      </c>
      <c r="BM46" s="389">
        <v>1.18</v>
      </c>
      <c r="BN46" s="319">
        <v>1.23</v>
      </c>
      <c r="BO46" s="389">
        <v>0.91200000000000003</v>
      </c>
      <c r="BP46" s="389">
        <v>0.94499999999999995</v>
      </c>
      <c r="BQ46" s="319">
        <v>1.66</v>
      </c>
      <c r="BR46" s="389">
        <v>0.91800000000000004</v>
      </c>
      <c r="BS46" s="319">
        <v>1.59</v>
      </c>
      <c r="BT46" s="319">
        <v>1.35</v>
      </c>
      <c r="BU46" s="319">
        <v>1.35</v>
      </c>
      <c r="BV46" s="319">
        <v>1.1499999999999999</v>
      </c>
      <c r="BW46" s="320">
        <v>1.3</v>
      </c>
      <c r="BX46" s="22"/>
      <c r="BY46" s="390">
        <v>1.64</v>
      </c>
      <c r="BZ46" s="391">
        <v>1.61</v>
      </c>
      <c r="CA46" s="324">
        <v>1.71</v>
      </c>
      <c r="CB46" s="391">
        <v>1.61</v>
      </c>
      <c r="CC46" s="391">
        <v>1.66</v>
      </c>
      <c r="CD46" s="391">
        <v>1.62</v>
      </c>
      <c r="CE46" s="391">
        <v>1.6</v>
      </c>
      <c r="CF46" s="391">
        <v>1.59</v>
      </c>
      <c r="CG46" s="324">
        <v>1.68</v>
      </c>
      <c r="CH46" s="391">
        <v>1.63</v>
      </c>
      <c r="CI46" s="324">
        <v>1.63</v>
      </c>
      <c r="CJ46" s="324">
        <v>1.67</v>
      </c>
      <c r="CK46" s="391">
        <v>1.65</v>
      </c>
      <c r="CL46" s="324">
        <v>1.79</v>
      </c>
      <c r="CM46" s="391">
        <v>1.63</v>
      </c>
      <c r="CN46" s="324">
        <v>1.64</v>
      </c>
      <c r="CO46" s="324">
        <v>1.59</v>
      </c>
      <c r="CP46" s="324">
        <v>1.64</v>
      </c>
      <c r="CQ46" s="324">
        <v>1.63</v>
      </c>
      <c r="CR46" s="324">
        <v>2.02</v>
      </c>
      <c r="CS46" s="324">
        <v>2.0499999999999998</v>
      </c>
      <c r="CT46" s="324">
        <v>1.74</v>
      </c>
      <c r="CU46" s="325">
        <v>1.69</v>
      </c>
      <c r="CV46" s="48"/>
    </row>
    <row r="47" spans="1:100" s="321" customFormat="1" ht="18">
      <c r="A47" s="25" t="s">
        <v>58</v>
      </c>
      <c r="B47" s="380">
        <v>4.16</v>
      </c>
      <c r="C47" s="308">
        <v>4.38</v>
      </c>
      <c r="D47" s="381">
        <v>4.09</v>
      </c>
      <c r="E47" s="381">
        <v>4.1500000000000004</v>
      </c>
      <c r="F47" s="308">
        <v>4.43</v>
      </c>
      <c r="G47" s="308">
        <v>4.29</v>
      </c>
      <c r="H47" s="381">
        <v>4.0199999999999996</v>
      </c>
      <c r="I47" s="382">
        <v>4.05</v>
      </c>
      <c r="J47" s="329"/>
      <c r="K47" s="310">
        <v>3.95</v>
      </c>
      <c r="L47" s="383">
        <v>3.63</v>
      </c>
      <c r="M47" s="311">
        <v>3.72</v>
      </c>
      <c r="N47" s="384">
        <v>3.7</v>
      </c>
      <c r="O47" s="383">
        <v>3.67</v>
      </c>
      <c r="P47" s="383">
        <v>3.72</v>
      </c>
      <c r="Q47" s="383">
        <v>3.83</v>
      </c>
      <c r="R47" s="383">
        <v>3.91</v>
      </c>
      <c r="S47" s="383">
        <v>3.82</v>
      </c>
      <c r="T47" s="383">
        <v>3.92</v>
      </c>
      <c r="U47" s="383">
        <v>4.05</v>
      </c>
      <c r="V47" s="311">
        <v>3.95</v>
      </c>
      <c r="W47" s="383">
        <v>4</v>
      </c>
      <c r="X47" s="311">
        <v>4</v>
      </c>
      <c r="Y47" s="383">
        <v>3.71</v>
      </c>
      <c r="Z47" s="311">
        <v>4.01</v>
      </c>
      <c r="AA47" s="311">
        <v>3.91</v>
      </c>
      <c r="AB47" s="311">
        <v>3.77</v>
      </c>
      <c r="AC47" s="383">
        <v>3.65</v>
      </c>
      <c r="AD47" s="383">
        <v>3.89</v>
      </c>
      <c r="AE47" s="311">
        <v>3.89</v>
      </c>
      <c r="AF47" s="383">
        <v>3.79</v>
      </c>
      <c r="AG47" s="383">
        <v>3.78</v>
      </c>
      <c r="AH47" s="383">
        <v>3.73</v>
      </c>
      <c r="AI47" s="383">
        <v>3.84</v>
      </c>
      <c r="AJ47" s="311">
        <v>3.89</v>
      </c>
      <c r="AK47" s="311">
        <v>3.85</v>
      </c>
      <c r="AL47" s="311">
        <v>3.8</v>
      </c>
      <c r="AM47" s="383">
        <v>3.81</v>
      </c>
      <c r="AN47" s="311">
        <v>2.39</v>
      </c>
      <c r="AO47" s="383">
        <v>3.73</v>
      </c>
      <c r="AP47" s="311">
        <v>3.89</v>
      </c>
      <c r="AQ47" s="383">
        <v>3.83</v>
      </c>
      <c r="AR47" s="383">
        <v>3.64</v>
      </c>
      <c r="AS47" s="311">
        <v>3.91</v>
      </c>
      <c r="AT47" s="311">
        <v>3.66</v>
      </c>
      <c r="AU47" s="311">
        <v>3.61</v>
      </c>
      <c r="AV47" s="311">
        <v>3.86</v>
      </c>
      <c r="AW47" s="311">
        <v>3.76</v>
      </c>
      <c r="AX47" s="311">
        <v>3.82</v>
      </c>
      <c r="AY47" s="311">
        <v>3.87</v>
      </c>
      <c r="AZ47" s="311">
        <v>4.0199999999999996</v>
      </c>
      <c r="BA47" s="311">
        <v>3.61</v>
      </c>
      <c r="BB47" s="313">
        <v>3.67</v>
      </c>
      <c r="BC47" s="329"/>
      <c r="BD47" s="385">
        <v>4.25</v>
      </c>
      <c r="BE47" s="315">
        <v>4.34</v>
      </c>
      <c r="BF47" s="315">
        <v>4.47</v>
      </c>
      <c r="BG47" s="315">
        <v>4.22</v>
      </c>
      <c r="BH47" s="386">
        <v>4.0199999999999996</v>
      </c>
      <c r="BI47" s="315">
        <v>3.74</v>
      </c>
      <c r="BJ47" s="387">
        <v>4.34</v>
      </c>
      <c r="BK47" s="329"/>
      <c r="BL47" s="388">
        <v>2.66</v>
      </c>
      <c r="BM47" s="389">
        <v>2.73</v>
      </c>
      <c r="BN47" s="319">
        <v>2.88</v>
      </c>
      <c r="BO47" s="389">
        <v>2.2799999999999998</v>
      </c>
      <c r="BP47" s="389">
        <v>2.31</v>
      </c>
      <c r="BQ47" s="319">
        <v>4.08</v>
      </c>
      <c r="BR47" s="389">
        <v>2.2000000000000002</v>
      </c>
      <c r="BS47" s="319">
        <v>3.86</v>
      </c>
      <c r="BT47" s="319">
        <v>3.25</v>
      </c>
      <c r="BU47" s="319">
        <v>3.25</v>
      </c>
      <c r="BV47" s="319">
        <v>2.68</v>
      </c>
      <c r="BW47" s="320">
        <v>3.05</v>
      </c>
      <c r="BX47" s="22"/>
      <c r="BY47" s="390">
        <v>4.51</v>
      </c>
      <c r="BZ47" s="391">
        <v>4.46</v>
      </c>
      <c r="CA47" s="324">
        <v>4.7</v>
      </c>
      <c r="CB47" s="391">
        <v>4.5</v>
      </c>
      <c r="CC47" s="391">
        <v>4.54</v>
      </c>
      <c r="CD47" s="391">
        <v>4.4000000000000004</v>
      </c>
      <c r="CE47" s="391">
        <v>4.55</v>
      </c>
      <c r="CF47" s="391">
        <v>4.43</v>
      </c>
      <c r="CG47" s="324">
        <v>4.5</v>
      </c>
      <c r="CH47" s="391">
        <v>4.47</v>
      </c>
      <c r="CI47" s="324">
        <v>4.49</v>
      </c>
      <c r="CJ47" s="324">
        <v>4.54</v>
      </c>
      <c r="CK47" s="391">
        <v>4.49</v>
      </c>
      <c r="CL47" s="324">
        <v>4.97</v>
      </c>
      <c r="CM47" s="391">
        <v>4.5199999999999996</v>
      </c>
      <c r="CN47" s="324">
        <v>4.45</v>
      </c>
      <c r="CO47" s="324">
        <v>4.49</v>
      </c>
      <c r="CP47" s="324">
        <v>4.5</v>
      </c>
      <c r="CQ47" s="324">
        <v>4.4800000000000004</v>
      </c>
      <c r="CR47" s="324">
        <v>5.78</v>
      </c>
      <c r="CS47" s="324">
        <v>5.82</v>
      </c>
      <c r="CT47" s="324">
        <v>5.0199999999999996</v>
      </c>
      <c r="CU47" s="325">
        <v>4.6399999999999997</v>
      </c>
      <c r="CV47" s="48"/>
    </row>
    <row r="48" spans="1:100" s="321" customFormat="1" ht="18">
      <c r="A48" s="25" t="s">
        <v>59</v>
      </c>
      <c r="B48" s="380">
        <v>0.52900000000000003</v>
      </c>
      <c r="C48" s="308">
        <v>0.53600000000000003</v>
      </c>
      <c r="D48" s="381">
        <v>0.52500000000000002</v>
      </c>
      <c r="E48" s="381">
        <v>0.52200000000000002</v>
      </c>
      <c r="F48" s="308">
        <v>0.55100000000000005</v>
      </c>
      <c r="G48" s="308">
        <v>0.52200000000000002</v>
      </c>
      <c r="H48" s="381">
        <v>0.50900000000000001</v>
      </c>
      <c r="I48" s="382">
        <v>0.50600000000000001</v>
      </c>
      <c r="J48" s="329"/>
      <c r="K48" s="310">
        <v>0.49299999999999999</v>
      </c>
      <c r="L48" s="383">
        <v>0.442</v>
      </c>
      <c r="M48" s="311">
        <v>0.46800000000000003</v>
      </c>
      <c r="N48" s="384">
        <v>0.442</v>
      </c>
      <c r="O48" s="383">
        <v>0.46100000000000002</v>
      </c>
      <c r="P48" s="383">
        <v>0.46300000000000002</v>
      </c>
      <c r="Q48" s="383">
        <v>0.47799999999999998</v>
      </c>
      <c r="R48" s="383">
        <v>0.47699999999999998</v>
      </c>
      <c r="S48" s="383">
        <v>0.48099999999999998</v>
      </c>
      <c r="T48" s="383">
        <v>0.50900000000000001</v>
      </c>
      <c r="U48" s="383">
        <v>0.52700000000000002</v>
      </c>
      <c r="V48" s="311">
        <v>0.50600000000000001</v>
      </c>
      <c r="W48" s="383">
        <v>0.498</v>
      </c>
      <c r="X48" s="311">
        <v>0.5</v>
      </c>
      <c r="Y48" s="383">
        <v>0.45600000000000002</v>
      </c>
      <c r="Z48" s="311">
        <v>0.502</v>
      </c>
      <c r="AA48" s="311">
        <v>0.48399999999999999</v>
      </c>
      <c r="AB48" s="311">
        <v>0.47499999999999998</v>
      </c>
      <c r="AC48" s="383">
        <v>0.46</v>
      </c>
      <c r="AD48" s="383">
        <v>0.48499999999999999</v>
      </c>
      <c r="AE48" s="311">
        <v>0.47799999999999998</v>
      </c>
      <c r="AF48" s="383">
        <v>0.46899999999999997</v>
      </c>
      <c r="AG48" s="383">
        <v>0.47199999999999998</v>
      </c>
      <c r="AH48" s="383">
        <v>0.46100000000000002</v>
      </c>
      <c r="AI48" s="383">
        <v>0.45600000000000002</v>
      </c>
      <c r="AJ48" s="311">
        <v>0.48099999999999998</v>
      </c>
      <c r="AK48" s="311">
        <v>0.47499999999999998</v>
      </c>
      <c r="AL48" s="311">
        <v>0.46800000000000003</v>
      </c>
      <c r="AM48" s="383">
        <v>0.48699999999999999</v>
      </c>
      <c r="AN48" s="311">
        <v>0.30499999999999999</v>
      </c>
      <c r="AO48" s="383">
        <v>0.47099999999999997</v>
      </c>
      <c r="AP48" s="311">
        <v>0.48699999999999999</v>
      </c>
      <c r="AQ48" s="383">
        <v>0.48099999999999998</v>
      </c>
      <c r="AR48" s="383">
        <v>0.44600000000000001</v>
      </c>
      <c r="AS48" s="311">
        <v>0.48899999999999999</v>
      </c>
      <c r="AT48" s="311">
        <v>0.45400000000000001</v>
      </c>
      <c r="AU48" s="311">
        <v>0.45500000000000002</v>
      </c>
      <c r="AV48" s="311">
        <v>0.46700000000000003</v>
      </c>
      <c r="AW48" s="311">
        <v>0.45400000000000001</v>
      </c>
      <c r="AX48" s="311">
        <v>0.47799999999999998</v>
      </c>
      <c r="AY48" s="311">
        <v>0.46300000000000002</v>
      </c>
      <c r="AZ48" s="311">
        <v>0.48599999999999999</v>
      </c>
      <c r="BA48" s="311">
        <v>0.47299999999999998</v>
      </c>
      <c r="BB48" s="313">
        <v>0.47399999999999998</v>
      </c>
      <c r="BC48" s="329"/>
      <c r="BD48" s="385">
        <v>0.53100000000000003</v>
      </c>
      <c r="BE48" s="315">
        <v>0.55400000000000005</v>
      </c>
      <c r="BF48" s="315">
        <v>0.55900000000000005</v>
      </c>
      <c r="BG48" s="315">
        <v>0.55400000000000005</v>
      </c>
      <c r="BH48" s="386">
        <v>0.51</v>
      </c>
      <c r="BI48" s="315">
        <v>0.49099999999999999</v>
      </c>
      <c r="BJ48" s="387">
        <v>0.56799999999999995</v>
      </c>
      <c r="BK48" s="329"/>
      <c r="BL48" s="388">
        <v>0.317</v>
      </c>
      <c r="BM48" s="389">
        <v>0.32700000000000001</v>
      </c>
      <c r="BN48" s="319">
        <v>0.33700000000000002</v>
      </c>
      <c r="BO48" s="389">
        <v>0.29799999999999999</v>
      </c>
      <c r="BP48" s="389">
        <v>0.28000000000000003</v>
      </c>
      <c r="BQ48" s="319">
        <v>0.497</v>
      </c>
      <c r="BR48" s="389">
        <v>0.28699999999999998</v>
      </c>
      <c r="BS48" s="319">
        <v>0.45800000000000002</v>
      </c>
      <c r="BT48" s="319">
        <v>0.38700000000000001</v>
      </c>
      <c r="BU48" s="319">
        <v>0.38700000000000001</v>
      </c>
      <c r="BV48" s="319">
        <v>0.34799999999999998</v>
      </c>
      <c r="BW48" s="320">
        <v>0.36699999999999999</v>
      </c>
      <c r="BX48" s="22"/>
      <c r="BY48" s="390">
        <v>0.64300000000000002</v>
      </c>
      <c r="BZ48" s="391">
        <v>0.63800000000000001</v>
      </c>
      <c r="CA48" s="324">
        <v>0.67900000000000005</v>
      </c>
      <c r="CB48" s="391">
        <v>0.64200000000000002</v>
      </c>
      <c r="CC48" s="391">
        <v>0.64600000000000002</v>
      </c>
      <c r="CD48" s="391">
        <v>0.65200000000000002</v>
      </c>
      <c r="CE48" s="391">
        <v>0.65200000000000002</v>
      </c>
      <c r="CF48" s="391">
        <v>0.64400000000000002</v>
      </c>
      <c r="CG48" s="324">
        <v>0.66800000000000004</v>
      </c>
      <c r="CH48" s="391">
        <v>0.64400000000000002</v>
      </c>
      <c r="CI48" s="324">
        <v>0.64900000000000002</v>
      </c>
      <c r="CJ48" s="324">
        <v>0.65500000000000003</v>
      </c>
      <c r="CK48" s="391">
        <v>0.65300000000000002</v>
      </c>
      <c r="CL48" s="324">
        <v>0.7</v>
      </c>
      <c r="CM48" s="391">
        <v>0.65700000000000003</v>
      </c>
      <c r="CN48" s="324">
        <v>0.64700000000000002</v>
      </c>
      <c r="CO48" s="324">
        <v>0.62</v>
      </c>
      <c r="CP48" s="324">
        <v>0.65300000000000002</v>
      </c>
      <c r="CQ48" s="324">
        <v>0.64500000000000002</v>
      </c>
      <c r="CR48" s="324">
        <v>0.84399999999999997</v>
      </c>
      <c r="CS48" s="324">
        <v>0.85299999999999998</v>
      </c>
      <c r="CT48" s="324">
        <v>0.76200000000000001</v>
      </c>
      <c r="CU48" s="325">
        <v>0.67500000000000004</v>
      </c>
      <c r="CV48" s="48"/>
    </row>
    <row r="49" spans="1:145" s="321" customFormat="1" ht="18">
      <c r="A49" s="25" t="s">
        <v>60</v>
      </c>
      <c r="B49" s="380">
        <v>2.96</v>
      </c>
      <c r="C49" s="308">
        <v>3.07</v>
      </c>
      <c r="D49" s="381">
        <v>2.86</v>
      </c>
      <c r="E49" s="381">
        <v>2.9</v>
      </c>
      <c r="F49" s="308">
        <v>3.03</v>
      </c>
      <c r="G49" s="308">
        <v>3.04</v>
      </c>
      <c r="H49" s="381">
        <v>2.84</v>
      </c>
      <c r="I49" s="382">
        <v>2.78</v>
      </c>
      <c r="J49" s="329"/>
      <c r="K49" s="310">
        <v>2.67</v>
      </c>
      <c r="L49" s="383">
        <v>2.6</v>
      </c>
      <c r="M49" s="311">
        <v>2.62</v>
      </c>
      <c r="N49" s="384">
        <v>2.6</v>
      </c>
      <c r="O49" s="383">
        <v>2.57</v>
      </c>
      <c r="P49" s="383">
        <v>2.63</v>
      </c>
      <c r="Q49" s="383">
        <v>2.67</v>
      </c>
      <c r="R49" s="383">
        <v>2.7</v>
      </c>
      <c r="S49" s="383">
        <v>2.64</v>
      </c>
      <c r="T49" s="383">
        <v>2.99</v>
      </c>
      <c r="U49" s="383">
        <v>3</v>
      </c>
      <c r="V49" s="311">
        <v>2.73</v>
      </c>
      <c r="W49" s="383">
        <v>2.84</v>
      </c>
      <c r="X49" s="311">
        <v>2.79</v>
      </c>
      <c r="Y49" s="383">
        <v>2.59</v>
      </c>
      <c r="Z49" s="311">
        <v>2.8</v>
      </c>
      <c r="AA49" s="311">
        <v>2.76</v>
      </c>
      <c r="AB49" s="311">
        <v>2.65</v>
      </c>
      <c r="AC49" s="383">
        <v>2.56</v>
      </c>
      <c r="AD49" s="383">
        <v>2.76</v>
      </c>
      <c r="AE49" s="311">
        <v>2.68</v>
      </c>
      <c r="AF49" s="383">
        <v>2.74</v>
      </c>
      <c r="AG49" s="383">
        <v>2.61</v>
      </c>
      <c r="AH49" s="383">
        <v>2.63</v>
      </c>
      <c r="AI49" s="383">
        <v>2.7</v>
      </c>
      <c r="AJ49" s="311">
        <v>2.66</v>
      </c>
      <c r="AK49" s="311">
        <v>2.65</v>
      </c>
      <c r="AL49" s="311">
        <v>2.57</v>
      </c>
      <c r="AM49" s="383">
        <v>2.67</v>
      </c>
      <c r="AN49" s="311">
        <v>1.75</v>
      </c>
      <c r="AO49" s="383">
        <v>2.66</v>
      </c>
      <c r="AP49" s="311">
        <v>2.78</v>
      </c>
      <c r="AQ49" s="383">
        <v>2.66</v>
      </c>
      <c r="AR49" s="383">
        <v>2.54</v>
      </c>
      <c r="AS49" s="311">
        <v>2.77</v>
      </c>
      <c r="AT49" s="311">
        <v>2.5499999999999998</v>
      </c>
      <c r="AU49" s="311">
        <v>2.56</v>
      </c>
      <c r="AV49" s="311">
        <v>2.69</v>
      </c>
      <c r="AW49" s="311">
        <v>2.61</v>
      </c>
      <c r="AX49" s="311">
        <v>2.65</v>
      </c>
      <c r="AY49" s="311">
        <v>2.73</v>
      </c>
      <c r="AZ49" s="311">
        <v>2.75</v>
      </c>
      <c r="BA49" s="311">
        <v>2.66</v>
      </c>
      <c r="BB49" s="313">
        <v>2.65</v>
      </c>
      <c r="BC49" s="329"/>
      <c r="BD49" s="385">
        <v>3.06</v>
      </c>
      <c r="BE49" s="315">
        <v>3.12</v>
      </c>
      <c r="BF49" s="315">
        <v>3.25</v>
      </c>
      <c r="BG49" s="315">
        <v>3.23</v>
      </c>
      <c r="BH49" s="386">
        <v>2.99</v>
      </c>
      <c r="BI49" s="315">
        <v>2.87</v>
      </c>
      <c r="BJ49" s="387">
        <v>3.28</v>
      </c>
      <c r="BK49" s="329"/>
      <c r="BL49" s="388">
        <v>1.76</v>
      </c>
      <c r="BM49" s="389">
        <v>1.81</v>
      </c>
      <c r="BN49" s="319">
        <v>1.89</v>
      </c>
      <c r="BO49" s="389">
        <v>1.65</v>
      </c>
      <c r="BP49" s="389">
        <v>1.68</v>
      </c>
      <c r="BQ49" s="319">
        <v>2.89</v>
      </c>
      <c r="BR49" s="389">
        <v>1.68</v>
      </c>
      <c r="BS49" s="319">
        <v>2.68</v>
      </c>
      <c r="BT49" s="319">
        <v>2.1800000000000002</v>
      </c>
      <c r="BU49" s="319">
        <v>2.1800000000000002</v>
      </c>
      <c r="BV49" s="319">
        <v>1.93</v>
      </c>
      <c r="BW49" s="320">
        <v>2.13</v>
      </c>
      <c r="BX49" s="22"/>
      <c r="BY49" s="390">
        <v>4.12</v>
      </c>
      <c r="BZ49" s="391">
        <v>4.04</v>
      </c>
      <c r="CA49" s="324">
        <v>4.24</v>
      </c>
      <c r="CB49" s="391">
        <v>4.09</v>
      </c>
      <c r="CC49" s="391">
        <v>4.12</v>
      </c>
      <c r="CD49" s="391">
        <v>4.07</v>
      </c>
      <c r="CE49" s="391">
        <v>4.1500000000000004</v>
      </c>
      <c r="CF49" s="391">
        <v>4.03</v>
      </c>
      <c r="CG49" s="324">
        <v>4.13</v>
      </c>
      <c r="CH49" s="391">
        <v>4.12</v>
      </c>
      <c r="CI49" s="324">
        <v>4.2300000000000004</v>
      </c>
      <c r="CJ49" s="324">
        <v>4.1399999999999997</v>
      </c>
      <c r="CK49" s="391">
        <v>4.18</v>
      </c>
      <c r="CL49" s="324">
        <v>4.46</v>
      </c>
      <c r="CM49" s="391">
        <v>4.0999999999999996</v>
      </c>
      <c r="CN49" s="324">
        <v>3.99</v>
      </c>
      <c r="CO49" s="324">
        <v>4.16</v>
      </c>
      <c r="CP49" s="324">
        <v>4.0599999999999996</v>
      </c>
      <c r="CQ49" s="324">
        <v>4.05</v>
      </c>
      <c r="CR49" s="324">
        <v>5.58</v>
      </c>
      <c r="CS49" s="324">
        <v>5.61</v>
      </c>
      <c r="CT49" s="324">
        <v>5.1100000000000003</v>
      </c>
      <c r="CU49" s="325">
        <v>4.13</v>
      </c>
      <c r="CV49" s="48"/>
    </row>
    <row r="50" spans="1:145" s="321" customFormat="1" ht="18">
      <c r="A50" s="25" t="s">
        <v>61</v>
      </c>
      <c r="B50" s="380">
        <v>0.40400000000000003</v>
      </c>
      <c r="C50" s="308">
        <v>0.40200000000000002</v>
      </c>
      <c r="D50" s="381">
        <v>0.39200000000000002</v>
      </c>
      <c r="E50" s="381">
        <v>0.40799999999999997</v>
      </c>
      <c r="F50" s="308">
        <v>0.40600000000000003</v>
      </c>
      <c r="G50" s="308">
        <v>0.40699999999999997</v>
      </c>
      <c r="H50" s="381">
        <v>0.36899999999999999</v>
      </c>
      <c r="I50" s="382">
        <v>0.378</v>
      </c>
      <c r="J50" s="329"/>
      <c r="K50" s="310">
        <v>0.38100000000000001</v>
      </c>
      <c r="L50" s="383">
        <v>0.35699999999999998</v>
      </c>
      <c r="M50" s="311">
        <v>0.36599999999999999</v>
      </c>
      <c r="N50" s="384">
        <v>0.36</v>
      </c>
      <c r="O50" s="383">
        <v>0.35599999999999998</v>
      </c>
      <c r="P50" s="383">
        <v>0.35899999999999999</v>
      </c>
      <c r="Q50" s="383">
        <v>0.378</v>
      </c>
      <c r="R50" s="383">
        <v>0.379</v>
      </c>
      <c r="S50" s="383">
        <v>0.379</v>
      </c>
      <c r="T50" s="383">
        <v>0.42199999999999999</v>
      </c>
      <c r="U50" s="383">
        <v>0.435</v>
      </c>
      <c r="V50" s="311">
        <v>0.39</v>
      </c>
      <c r="W50" s="383">
        <v>0.39300000000000002</v>
      </c>
      <c r="X50" s="311">
        <v>0.38800000000000001</v>
      </c>
      <c r="Y50" s="383">
        <v>0.35099999999999998</v>
      </c>
      <c r="Z50" s="311">
        <v>0.39200000000000002</v>
      </c>
      <c r="AA50" s="311">
        <v>0.38</v>
      </c>
      <c r="AB50" s="311">
        <v>0.37</v>
      </c>
      <c r="AC50" s="383">
        <v>0.35499999999999998</v>
      </c>
      <c r="AD50" s="383">
        <v>0.39100000000000001</v>
      </c>
      <c r="AE50" s="311">
        <v>0.379</v>
      </c>
      <c r="AF50" s="383">
        <v>0.37</v>
      </c>
      <c r="AG50" s="383">
        <v>0.378</v>
      </c>
      <c r="AH50" s="383">
        <v>0.36399999999999999</v>
      </c>
      <c r="AI50" s="383">
        <v>0.371</v>
      </c>
      <c r="AJ50" s="311">
        <v>0.375</v>
      </c>
      <c r="AK50" s="311">
        <v>0.371</v>
      </c>
      <c r="AL50" s="311">
        <v>0.35499999999999998</v>
      </c>
      <c r="AM50" s="383">
        <v>0.375</v>
      </c>
      <c r="AN50" s="311">
        <v>0.251</v>
      </c>
      <c r="AO50" s="383">
        <v>0.35099999999999998</v>
      </c>
      <c r="AP50" s="311">
        <v>0.39</v>
      </c>
      <c r="AQ50" s="383">
        <v>0.38500000000000001</v>
      </c>
      <c r="AR50" s="383">
        <v>0.35899999999999999</v>
      </c>
      <c r="AS50" s="311">
        <v>0.378</v>
      </c>
      <c r="AT50" s="311">
        <v>0.35599999999999998</v>
      </c>
      <c r="AU50" s="311">
        <v>0.35299999999999998</v>
      </c>
      <c r="AV50" s="311">
        <v>0.36499999999999999</v>
      </c>
      <c r="AW50" s="311">
        <v>0.374</v>
      </c>
      <c r="AX50" s="311">
        <v>0.373</v>
      </c>
      <c r="AY50" s="311">
        <v>0.36899999999999999</v>
      </c>
      <c r="AZ50" s="311">
        <v>0.38700000000000001</v>
      </c>
      <c r="BA50" s="311">
        <v>0.36599999999999999</v>
      </c>
      <c r="BB50" s="313">
        <v>0.37</v>
      </c>
      <c r="BC50" s="329"/>
      <c r="BD50" s="385">
        <v>0.43</v>
      </c>
      <c r="BE50" s="315">
        <v>0.44400000000000001</v>
      </c>
      <c r="BF50" s="315">
        <v>0.44800000000000001</v>
      </c>
      <c r="BG50" s="315">
        <v>0.46800000000000003</v>
      </c>
      <c r="BH50" s="386">
        <v>0.437</v>
      </c>
      <c r="BI50" s="315">
        <v>0.42199999999999999</v>
      </c>
      <c r="BJ50" s="387">
        <v>0.47699999999999998</v>
      </c>
      <c r="BK50" s="329"/>
      <c r="BL50" s="388">
        <v>0.23799999999999999</v>
      </c>
      <c r="BM50" s="389">
        <v>0.23499999999999999</v>
      </c>
      <c r="BN50" s="319">
        <v>0.247</v>
      </c>
      <c r="BO50" s="389">
        <v>0.245</v>
      </c>
      <c r="BP50" s="389">
        <v>0.23799999999999999</v>
      </c>
      <c r="BQ50" s="319">
        <v>0.39200000000000002</v>
      </c>
      <c r="BR50" s="389">
        <v>0.23699999999999999</v>
      </c>
      <c r="BS50" s="319">
        <v>0.371</v>
      </c>
      <c r="BT50" s="319">
        <v>0.29699999999999999</v>
      </c>
      <c r="BU50" s="319">
        <v>0.29699999999999999</v>
      </c>
      <c r="BV50" s="319">
        <v>0.27</v>
      </c>
      <c r="BW50" s="320">
        <v>0.28699999999999998</v>
      </c>
      <c r="BX50" s="22"/>
      <c r="BY50" s="390">
        <v>0.61699999999999999</v>
      </c>
      <c r="BZ50" s="391">
        <v>0.59499999999999997</v>
      </c>
      <c r="CA50" s="324">
        <v>0.623</v>
      </c>
      <c r="CB50" s="391">
        <v>0.61299999999999999</v>
      </c>
      <c r="CC50" s="391">
        <v>0.63</v>
      </c>
      <c r="CD50" s="391">
        <v>0.60399999999999998</v>
      </c>
      <c r="CE50" s="391">
        <v>0.626</v>
      </c>
      <c r="CF50" s="391">
        <v>0.59299999999999997</v>
      </c>
      <c r="CG50" s="324">
        <v>0.60499999999999998</v>
      </c>
      <c r="CH50" s="391">
        <v>0.60799999999999998</v>
      </c>
      <c r="CI50" s="324">
        <v>0.61499999999999999</v>
      </c>
      <c r="CJ50" s="324">
        <v>0.59899999999999998</v>
      </c>
      <c r="CK50" s="391">
        <v>0.61499999999999999</v>
      </c>
      <c r="CL50" s="324">
        <v>0.65100000000000002</v>
      </c>
      <c r="CM50" s="391">
        <v>0.626</v>
      </c>
      <c r="CN50" s="324">
        <v>0.63</v>
      </c>
      <c r="CO50" s="324">
        <v>0.60899999999999999</v>
      </c>
      <c r="CP50" s="324">
        <v>0.61299999999999999</v>
      </c>
      <c r="CQ50" s="324">
        <v>0.621</v>
      </c>
      <c r="CR50" s="324">
        <v>0.83</v>
      </c>
      <c r="CS50" s="324">
        <v>0.83599999999999997</v>
      </c>
      <c r="CT50" s="324">
        <v>0.75800000000000001</v>
      </c>
      <c r="CU50" s="325">
        <v>0.627</v>
      </c>
      <c r="CV50" s="48"/>
    </row>
    <row r="51" spans="1:145" s="321" customFormat="1" ht="18">
      <c r="A51" s="25" t="s">
        <v>62</v>
      </c>
      <c r="B51" s="380">
        <v>12.1</v>
      </c>
      <c r="C51" s="308">
        <v>12.7</v>
      </c>
      <c r="D51" s="381">
        <v>12.1</v>
      </c>
      <c r="E51" s="381">
        <v>12.2</v>
      </c>
      <c r="F51" s="308">
        <v>12.7</v>
      </c>
      <c r="G51" s="308">
        <v>12.7</v>
      </c>
      <c r="H51" s="381">
        <v>11.9</v>
      </c>
      <c r="I51" s="382">
        <v>11.8</v>
      </c>
      <c r="J51" s="329"/>
      <c r="K51" s="310">
        <v>6.2</v>
      </c>
      <c r="L51" s="383">
        <v>5.88</v>
      </c>
      <c r="M51" s="311">
        <v>5.92</v>
      </c>
      <c r="N51" s="384">
        <v>5.8</v>
      </c>
      <c r="O51" s="383">
        <v>5.85</v>
      </c>
      <c r="P51" s="383">
        <v>5.96</v>
      </c>
      <c r="Q51" s="383">
        <v>6.08</v>
      </c>
      <c r="R51" s="383">
        <v>6.16</v>
      </c>
      <c r="S51" s="383">
        <v>6.07</v>
      </c>
      <c r="T51" s="383">
        <v>8.8699999999999992</v>
      </c>
      <c r="U51" s="383">
        <v>9.33</v>
      </c>
      <c r="V51" s="311">
        <v>6.51</v>
      </c>
      <c r="W51" s="383">
        <v>6.55</v>
      </c>
      <c r="X51" s="311">
        <v>6.52</v>
      </c>
      <c r="Y51" s="383">
        <v>6.07</v>
      </c>
      <c r="Z51" s="311">
        <v>6.59</v>
      </c>
      <c r="AA51" s="311">
        <v>6.39</v>
      </c>
      <c r="AB51" s="311">
        <v>6.16</v>
      </c>
      <c r="AC51" s="383">
        <v>6.15</v>
      </c>
      <c r="AD51" s="383">
        <v>6.19</v>
      </c>
      <c r="AE51" s="311">
        <v>6.2</v>
      </c>
      <c r="AF51" s="383">
        <v>6.1</v>
      </c>
      <c r="AG51" s="383">
        <v>5.96</v>
      </c>
      <c r="AH51" s="383">
        <v>5.89</v>
      </c>
      <c r="AI51" s="383">
        <v>6.19</v>
      </c>
      <c r="AJ51" s="311">
        <v>6.13</v>
      </c>
      <c r="AK51" s="311">
        <v>6.18</v>
      </c>
      <c r="AL51" s="311">
        <v>6.07</v>
      </c>
      <c r="AM51" s="383">
        <v>6.4</v>
      </c>
      <c r="AN51" s="311">
        <v>6.01</v>
      </c>
      <c r="AO51" s="383">
        <v>17.8</v>
      </c>
      <c r="AP51" s="311">
        <v>19.899999999999999</v>
      </c>
      <c r="AQ51" s="383">
        <v>6.23</v>
      </c>
      <c r="AR51" s="383">
        <v>5.85</v>
      </c>
      <c r="AS51" s="311">
        <v>6.38</v>
      </c>
      <c r="AT51" s="311">
        <v>5.96</v>
      </c>
      <c r="AU51" s="311">
        <v>5.89</v>
      </c>
      <c r="AV51" s="311">
        <v>6.3</v>
      </c>
      <c r="AW51" s="311">
        <v>6.13</v>
      </c>
      <c r="AX51" s="311">
        <v>6.32</v>
      </c>
      <c r="AY51" s="311">
        <v>6.39</v>
      </c>
      <c r="AZ51" s="311">
        <v>6.28</v>
      </c>
      <c r="BA51" s="311">
        <v>6.4</v>
      </c>
      <c r="BB51" s="313">
        <v>6.27</v>
      </c>
      <c r="BC51" s="329"/>
      <c r="BD51" s="385">
        <v>8.8800000000000008</v>
      </c>
      <c r="BE51" s="315">
        <v>9.19</v>
      </c>
      <c r="BF51" s="315">
        <v>9.43</v>
      </c>
      <c r="BG51" s="315">
        <v>10.6</v>
      </c>
      <c r="BH51" s="386">
        <v>10.3</v>
      </c>
      <c r="BI51" s="315">
        <v>9.15</v>
      </c>
      <c r="BJ51" s="387">
        <v>11</v>
      </c>
      <c r="BK51" s="329"/>
      <c r="BL51" s="388">
        <v>8.84</v>
      </c>
      <c r="BM51" s="389">
        <v>9.01</v>
      </c>
      <c r="BN51" s="319">
        <v>9.4</v>
      </c>
      <c r="BO51" s="389">
        <v>5.5</v>
      </c>
      <c r="BP51" s="389">
        <v>5.82</v>
      </c>
      <c r="BQ51" s="319">
        <v>6.56</v>
      </c>
      <c r="BR51" s="389">
        <v>5.5</v>
      </c>
      <c r="BS51" s="319">
        <v>6.23</v>
      </c>
      <c r="BT51" s="319">
        <v>8.14</v>
      </c>
      <c r="BU51" s="319">
        <v>8.14</v>
      </c>
      <c r="BV51" s="319">
        <v>6.47</v>
      </c>
      <c r="BW51" s="320">
        <v>7.64</v>
      </c>
      <c r="BX51" s="22"/>
      <c r="BY51" s="390">
        <v>17.3</v>
      </c>
      <c r="BZ51" s="391">
        <v>17</v>
      </c>
      <c r="CA51" s="324">
        <v>17.899999999999999</v>
      </c>
      <c r="CB51" s="391">
        <v>16.899999999999999</v>
      </c>
      <c r="CC51" s="391">
        <v>17.5</v>
      </c>
      <c r="CD51" s="391">
        <v>17</v>
      </c>
      <c r="CE51" s="391">
        <v>17.2</v>
      </c>
      <c r="CF51" s="391">
        <v>16.899999999999999</v>
      </c>
      <c r="CG51" s="324">
        <v>17.399999999999999</v>
      </c>
      <c r="CH51" s="391">
        <v>17</v>
      </c>
      <c r="CI51" s="324">
        <v>17.2</v>
      </c>
      <c r="CJ51" s="324">
        <v>17.3</v>
      </c>
      <c r="CK51" s="391">
        <v>17.3</v>
      </c>
      <c r="CL51" s="324">
        <v>18.8</v>
      </c>
      <c r="CM51" s="391">
        <v>17.100000000000001</v>
      </c>
      <c r="CN51" s="324">
        <v>17</v>
      </c>
      <c r="CO51" s="324">
        <v>16.7</v>
      </c>
      <c r="CP51" s="324">
        <v>17.3</v>
      </c>
      <c r="CQ51" s="324">
        <v>17.2</v>
      </c>
      <c r="CR51" s="324">
        <v>25.6</v>
      </c>
      <c r="CS51" s="324">
        <v>25.8</v>
      </c>
      <c r="CT51" s="324">
        <v>23.1</v>
      </c>
      <c r="CU51" s="325">
        <v>17.100000000000001</v>
      </c>
      <c r="CV51" s="48"/>
    </row>
    <row r="52" spans="1:145" s="321" customFormat="1" ht="18">
      <c r="A52" s="25" t="s">
        <v>63</v>
      </c>
      <c r="B52" s="380">
        <v>7.52</v>
      </c>
      <c r="C52" s="308">
        <v>7.9</v>
      </c>
      <c r="D52" s="381">
        <v>7.4</v>
      </c>
      <c r="E52" s="381">
        <v>7.53</v>
      </c>
      <c r="F52" s="308">
        <v>7.9</v>
      </c>
      <c r="G52" s="308">
        <v>7.79</v>
      </c>
      <c r="H52" s="381">
        <v>7.17</v>
      </c>
      <c r="I52" s="382">
        <v>7.19</v>
      </c>
      <c r="J52" s="329"/>
      <c r="K52" s="310">
        <v>4.38</v>
      </c>
      <c r="L52" s="383">
        <v>4.04</v>
      </c>
      <c r="M52" s="311">
        <v>4.12</v>
      </c>
      <c r="N52" s="384">
        <v>4.13</v>
      </c>
      <c r="O52" s="383">
        <v>4.1399999999999997</v>
      </c>
      <c r="P52" s="383">
        <v>4.18</v>
      </c>
      <c r="Q52" s="383">
        <v>4.3600000000000003</v>
      </c>
      <c r="R52" s="383">
        <v>4.37</v>
      </c>
      <c r="S52" s="383">
        <v>4.3499999999999996</v>
      </c>
      <c r="T52" s="383">
        <v>6.96</v>
      </c>
      <c r="U52" s="383">
        <v>7.25</v>
      </c>
      <c r="V52" s="311">
        <v>4.6100000000000003</v>
      </c>
      <c r="W52" s="383">
        <v>4.62</v>
      </c>
      <c r="X52" s="311">
        <v>4.57</v>
      </c>
      <c r="Y52" s="383">
        <v>4.25</v>
      </c>
      <c r="Z52" s="311">
        <v>4.6399999999999997</v>
      </c>
      <c r="AA52" s="311">
        <v>4.5199999999999996</v>
      </c>
      <c r="AB52" s="311">
        <v>4.3899999999999997</v>
      </c>
      <c r="AC52" s="383">
        <v>4.2300000000000004</v>
      </c>
      <c r="AD52" s="383">
        <v>4.41</v>
      </c>
      <c r="AE52" s="311">
        <v>4.3899999999999997</v>
      </c>
      <c r="AF52" s="383">
        <v>4.3499999999999996</v>
      </c>
      <c r="AG52" s="383">
        <v>4.25</v>
      </c>
      <c r="AH52" s="383">
        <v>4.1399999999999997</v>
      </c>
      <c r="AI52" s="383">
        <v>4.51</v>
      </c>
      <c r="AJ52" s="311">
        <v>4.3099999999999996</v>
      </c>
      <c r="AK52" s="311">
        <v>4.38</v>
      </c>
      <c r="AL52" s="311">
        <v>4.2300000000000004</v>
      </c>
      <c r="AM52" s="383">
        <v>4.72</v>
      </c>
      <c r="AN52" s="311">
        <v>4.72</v>
      </c>
      <c r="AO52" s="383">
        <v>4.63</v>
      </c>
      <c r="AP52" s="311">
        <v>4.63</v>
      </c>
      <c r="AQ52" s="383">
        <v>4.4000000000000004</v>
      </c>
      <c r="AR52" s="383">
        <v>4.09</v>
      </c>
      <c r="AS52" s="311">
        <v>4.46</v>
      </c>
      <c r="AT52" s="311">
        <v>4.0999999999999996</v>
      </c>
      <c r="AU52" s="311">
        <v>4.12</v>
      </c>
      <c r="AV52" s="311">
        <v>4.41</v>
      </c>
      <c r="AW52" s="311">
        <v>4.34</v>
      </c>
      <c r="AX52" s="311">
        <v>4.43</v>
      </c>
      <c r="AY52" s="311">
        <v>4.47</v>
      </c>
      <c r="AZ52" s="311">
        <v>4.47</v>
      </c>
      <c r="BA52" s="311">
        <v>4.3499999999999996</v>
      </c>
      <c r="BB52" s="313">
        <v>4.3499999999999996</v>
      </c>
      <c r="BC52" s="329"/>
      <c r="BD52" s="385">
        <v>6.79</v>
      </c>
      <c r="BE52" s="315">
        <v>7</v>
      </c>
      <c r="BF52" s="315">
        <v>7.22</v>
      </c>
      <c r="BG52" s="315">
        <v>8.5299999999999994</v>
      </c>
      <c r="BH52" s="386">
        <v>8.0399999999999991</v>
      </c>
      <c r="BI52" s="315">
        <v>7.18</v>
      </c>
      <c r="BJ52" s="387">
        <v>8.6199999999999992</v>
      </c>
      <c r="BK52" s="329"/>
      <c r="BL52" s="388">
        <v>6.25</v>
      </c>
      <c r="BM52" s="389">
        <v>6.4</v>
      </c>
      <c r="BN52" s="319">
        <v>6.76</v>
      </c>
      <c r="BO52" s="389">
        <v>4.2</v>
      </c>
      <c r="BP52" s="389">
        <v>4.57</v>
      </c>
      <c r="BQ52" s="319">
        <v>4.6500000000000004</v>
      </c>
      <c r="BR52" s="389">
        <v>4.22</v>
      </c>
      <c r="BS52" s="319">
        <v>4.4400000000000004</v>
      </c>
      <c r="BT52" s="319">
        <v>5.17</v>
      </c>
      <c r="BU52" s="319">
        <v>5.17</v>
      </c>
      <c r="BV52" s="319">
        <v>4.21</v>
      </c>
      <c r="BW52" s="320">
        <v>4.87</v>
      </c>
      <c r="BX52" s="22"/>
      <c r="BY52" s="390">
        <v>11.1</v>
      </c>
      <c r="BZ52" s="391">
        <v>11</v>
      </c>
      <c r="CA52" s="324">
        <v>11.8</v>
      </c>
      <c r="CB52" s="391">
        <v>11</v>
      </c>
      <c r="CC52" s="391">
        <v>11.2</v>
      </c>
      <c r="CD52" s="391">
        <v>11</v>
      </c>
      <c r="CE52" s="391">
        <v>11.2</v>
      </c>
      <c r="CF52" s="391">
        <v>11</v>
      </c>
      <c r="CG52" s="324">
        <v>11.2</v>
      </c>
      <c r="CH52" s="391">
        <v>11.1</v>
      </c>
      <c r="CI52" s="324">
        <v>11.3</v>
      </c>
      <c r="CJ52" s="324">
        <v>11.3</v>
      </c>
      <c r="CK52" s="391">
        <v>11.2</v>
      </c>
      <c r="CL52" s="324">
        <v>12.2</v>
      </c>
      <c r="CM52" s="391">
        <v>11.2</v>
      </c>
      <c r="CN52" s="324">
        <v>10.9</v>
      </c>
      <c r="CO52" s="324">
        <v>10.8</v>
      </c>
      <c r="CP52" s="324">
        <v>11</v>
      </c>
      <c r="CQ52" s="324">
        <v>10.9</v>
      </c>
      <c r="CR52" s="324">
        <v>16</v>
      </c>
      <c r="CS52" s="324">
        <v>15.9</v>
      </c>
      <c r="CT52" s="324">
        <v>16.399999999999999</v>
      </c>
      <c r="CU52" s="325">
        <v>11.5</v>
      </c>
      <c r="CV52" s="48"/>
    </row>
    <row r="53" spans="1:145" s="321" customFormat="1" ht="18">
      <c r="A53" s="25" t="s">
        <v>64</v>
      </c>
      <c r="B53" s="380">
        <v>0.501</v>
      </c>
      <c r="C53" s="308">
        <v>0.55900000000000005</v>
      </c>
      <c r="D53" s="381">
        <v>0.43099999999999999</v>
      </c>
      <c r="E53" s="381">
        <v>0.153</v>
      </c>
      <c r="F53" s="308">
        <v>0.35599999999999998</v>
      </c>
      <c r="G53" s="308">
        <v>0.45800000000000002</v>
      </c>
      <c r="H53" s="381">
        <v>0.48899999999999999</v>
      </c>
      <c r="I53" s="382">
        <v>0.25</v>
      </c>
      <c r="J53" s="329"/>
      <c r="K53" s="310">
        <v>6.3700000000000007E-2</v>
      </c>
      <c r="L53" s="383">
        <v>5.79E-2</v>
      </c>
      <c r="M53" s="311">
        <v>6.0100000000000001E-2</v>
      </c>
      <c r="N53" s="384">
        <v>0.06</v>
      </c>
      <c r="O53" s="383">
        <v>6.2199999999999998E-2</v>
      </c>
      <c r="P53" s="383">
        <v>6.3700000000000007E-2</v>
      </c>
      <c r="Q53" s="383">
        <v>6.1899999999999997E-2</v>
      </c>
      <c r="R53" s="383">
        <v>6.6900000000000001E-2</v>
      </c>
      <c r="S53" s="383">
        <v>7.3899999999999993E-2</v>
      </c>
      <c r="T53" s="383">
        <v>0.14499999999999999</v>
      </c>
      <c r="U53" s="383">
        <v>0.17399999999999999</v>
      </c>
      <c r="V53" s="311">
        <v>6.3E-2</v>
      </c>
      <c r="W53" s="383">
        <v>6.7699999999999996E-2</v>
      </c>
      <c r="X53" s="311">
        <v>5.8900000000000001E-2</v>
      </c>
      <c r="Y53" s="383">
        <v>6.6299999999999998E-2</v>
      </c>
      <c r="Z53" s="311">
        <v>6.2899999999999998E-2</v>
      </c>
      <c r="AA53" s="311">
        <v>6.5100000000000005E-2</v>
      </c>
      <c r="AB53" s="311">
        <v>6.3E-2</v>
      </c>
      <c r="AC53" s="383">
        <v>6.7199999999999996E-2</v>
      </c>
      <c r="AD53" s="383">
        <v>5.9700000000000003E-2</v>
      </c>
      <c r="AE53" s="311">
        <v>5.5399999999999998E-2</v>
      </c>
      <c r="AF53" s="383">
        <v>6.6000000000000003E-2</v>
      </c>
      <c r="AG53" s="383">
        <v>6.1699999999999998E-2</v>
      </c>
      <c r="AH53" s="383">
        <v>5.8999999999999997E-2</v>
      </c>
      <c r="AI53" s="383">
        <v>6.9099999999999995E-2</v>
      </c>
      <c r="AJ53" s="311">
        <v>7.2900000000000006E-2</v>
      </c>
      <c r="AK53" s="311">
        <v>7.1499999999999994E-2</v>
      </c>
      <c r="AL53" s="311">
        <v>6.6900000000000001E-2</v>
      </c>
      <c r="AM53" s="383">
        <v>5.62E-2</v>
      </c>
      <c r="AN53" s="311">
        <v>0.106</v>
      </c>
      <c r="AO53" s="383">
        <v>5.45E-2</v>
      </c>
      <c r="AP53" s="311">
        <v>6.0199999999999997E-2</v>
      </c>
      <c r="AQ53" s="383">
        <v>7.3400000000000007E-2</v>
      </c>
      <c r="AR53" s="383">
        <v>6.7199999999999996E-2</v>
      </c>
      <c r="AS53" s="311">
        <v>6.5100000000000005E-2</v>
      </c>
      <c r="AT53" s="311">
        <v>6.9400000000000003E-2</v>
      </c>
      <c r="AU53" s="311">
        <v>6.2399999999999997E-2</v>
      </c>
      <c r="AV53" s="311">
        <v>6.2100000000000002E-2</v>
      </c>
      <c r="AW53" s="311">
        <v>6.3700000000000007E-2</v>
      </c>
      <c r="AX53" s="311">
        <v>6.2600000000000003E-2</v>
      </c>
      <c r="AY53" s="311">
        <v>6.1899999999999997E-2</v>
      </c>
      <c r="AZ53" s="311">
        <v>6.9599999999999995E-2</v>
      </c>
      <c r="BA53" s="311">
        <v>5.6000000000000001E-2</v>
      </c>
      <c r="BB53" s="313">
        <v>5.7599999999999998E-2</v>
      </c>
      <c r="BC53" s="329"/>
      <c r="BD53" s="385">
        <v>0.222</v>
      </c>
      <c r="BE53" s="315">
        <v>0.85</v>
      </c>
      <c r="BF53" s="315">
        <v>0.313</v>
      </c>
      <c r="BG53" s="315">
        <v>0.40500000000000003</v>
      </c>
      <c r="BH53" s="386">
        <v>0.13200000000000001</v>
      </c>
      <c r="BI53" s="315">
        <v>0.94</v>
      </c>
      <c r="BJ53" s="387">
        <v>0.92400000000000004</v>
      </c>
      <c r="BK53" s="329"/>
      <c r="BL53" s="388">
        <v>8.8300000000000003E-2</v>
      </c>
      <c r="BM53" s="389">
        <v>9.3700000000000006E-2</v>
      </c>
      <c r="BN53" s="319">
        <v>9.4299999999999995E-2</v>
      </c>
      <c r="BO53" s="389">
        <v>5.3900000000000003E-2</v>
      </c>
      <c r="BP53" s="389">
        <v>8.3400000000000002E-2</v>
      </c>
      <c r="BQ53" s="319">
        <v>6.5799999999999997E-2</v>
      </c>
      <c r="BR53" s="389">
        <v>6.3600000000000004E-2</v>
      </c>
      <c r="BS53" s="319">
        <v>6.2E-2</v>
      </c>
      <c r="BT53" s="319">
        <v>6.7900000000000002E-2</v>
      </c>
      <c r="BU53" s="319">
        <v>6.7900000000000002E-2</v>
      </c>
      <c r="BV53" s="319">
        <v>8.2000000000000003E-2</v>
      </c>
      <c r="BW53" s="320">
        <v>9.0399999999999994E-2</v>
      </c>
      <c r="BX53" s="22"/>
      <c r="BY53" s="390">
        <v>0.16600000000000001</v>
      </c>
      <c r="BZ53" s="391">
        <v>0.17499999999999999</v>
      </c>
      <c r="CA53" s="324">
        <v>0.154</v>
      </c>
      <c r="CB53" s="391">
        <v>0.161</v>
      </c>
      <c r="CC53" s="391">
        <v>0.16900000000000001</v>
      </c>
      <c r="CD53" s="391">
        <v>0.161</v>
      </c>
      <c r="CE53" s="391">
        <v>0.17</v>
      </c>
      <c r="CF53" s="391">
        <v>0.17299999999999999</v>
      </c>
      <c r="CG53" s="324">
        <v>0.153</v>
      </c>
      <c r="CH53" s="391">
        <v>0.153</v>
      </c>
      <c r="CI53" s="324">
        <v>0.153</v>
      </c>
      <c r="CJ53" s="324">
        <v>0.17199999999999999</v>
      </c>
      <c r="CK53" s="391">
        <v>0.157</v>
      </c>
      <c r="CL53" s="324">
        <v>0.156</v>
      </c>
      <c r="CM53" s="391">
        <v>0.183</v>
      </c>
      <c r="CN53" s="324">
        <v>0.154</v>
      </c>
      <c r="CO53" s="324">
        <v>0.15</v>
      </c>
      <c r="CP53" s="324">
        <v>0.14599999999999999</v>
      </c>
      <c r="CQ53" s="324">
        <v>0.14099999999999999</v>
      </c>
      <c r="CR53" s="324">
        <v>0.22</v>
      </c>
      <c r="CS53" s="324">
        <v>0.23899999999999999</v>
      </c>
      <c r="CT53" s="324">
        <v>0.189</v>
      </c>
      <c r="CU53" s="325">
        <v>0.14399999999999999</v>
      </c>
      <c r="CV53" s="48"/>
    </row>
    <row r="54" spans="1:145" s="321" customFormat="1" ht="17" customHeight="1">
      <c r="A54" s="25" t="s">
        <v>65</v>
      </c>
      <c r="B54" s="380">
        <v>5.56</v>
      </c>
      <c r="C54" s="308">
        <v>5.93</v>
      </c>
      <c r="D54" s="381">
        <v>5.17</v>
      </c>
      <c r="E54" s="381">
        <v>5.25</v>
      </c>
      <c r="F54" s="308">
        <v>5.53</v>
      </c>
      <c r="G54" s="308">
        <v>5.84</v>
      </c>
      <c r="H54" s="381">
        <v>5.2</v>
      </c>
      <c r="I54" s="382">
        <v>5.12</v>
      </c>
      <c r="J54" s="329"/>
      <c r="K54" s="310">
        <v>3.67</v>
      </c>
      <c r="L54" s="383">
        <v>2.94</v>
      </c>
      <c r="M54" s="311">
        <v>3.31</v>
      </c>
      <c r="N54" s="384">
        <v>2.86</v>
      </c>
      <c r="O54" s="383">
        <v>2.94</v>
      </c>
      <c r="P54" s="383">
        <v>3.59</v>
      </c>
      <c r="Q54" s="383">
        <v>3.16</v>
      </c>
      <c r="R54" s="383">
        <v>3.17</v>
      </c>
      <c r="S54" s="383">
        <v>3.06</v>
      </c>
      <c r="T54" s="383">
        <v>6.96</v>
      </c>
      <c r="U54" s="383">
        <v>4.78</v>
      </c>
      <c r="V54" s="311">
        <v>3.6</v>
      </c>
      <c r="W54" s="383">
        <v>3.59</v>
      </c>
      <c r="X54" s="311">
        <v>3.58</v>
      </c>
      <c r="Y54" s="383">
        <v>2.94</v>
      </c>
      <c r="Z54" s="311">
        <v>3.56</v>
      </c>
      <c r="AA54" s="311">
        <v>3.47</v>
      </c>
      <c r="AB54" s="311">
        <v>3.39</v>
      </c>
      <c r="AC54" s="383">
        <v>2.88</v>
      </c>
      <c r="AD54" s="383">
        <v>3.18</v>
      </c>
      <c r="AE54" s="311">
        <v>3.08</v>
      </c>
      <c r="AF54" s="383">
        <v>3.14</v>
      </c>
      <c r="AG54" s="383">
        <v>3.07</v>
      </c>
      <c r="AH54" s="383">
        <v>2.93</v>
      </c>
      <c r="AI54" s="383">
        <v>3.07</v>
      </c>
      <c r="AJ54" s="311">
        <v>3.31</v>
      </c>
      <c r="AK54" s="311">
        <v>3.5</v>
      </c>
      <c r="AL54" s="311">
        <v>3.14</v>
      </c>
      <c r="AM54" s="383">
        <v>3.29</v>
      </c>
      <c r="AN54" s="311">
        <v>2.73</v>
      </c>
      <c r="AO54" s="383">
        <v>3.28</v>
      </c>
      <c r="AP54" s="311">
        <v>3.45</v>
      </c>
      <c r="AQ54" s="383">
        <v>3.11</v>
      </c>
      <c r="AR54" s="383">
        <v>2.97</v>
      </c>
      <c r="AS54" s="311">
        <v>3.51</v>
      </c>
      <c r="AT54" s="311">
        <v>3.07</v>
      </c>
      <c r="AU54" s="311">
        <v>3.02</v>
      </c>
      <c r="AV54" s="311">
        <v>3.24</v>
      </c>
      <c r="AW54" s="311">
        <v>3.08</v>
      </c>
      <c r="AX54" s="311">
        <v>3.2</v>
      </c>
      <c r="AY54" s="311">
        <v>3.29</v>
      </c>
      <c r="AZ54" s="311">
        <v>3.2</v>
      </c>
      <c r="BA54" s="311">
        <v>3.22</v>
      </c>
      <c r="BB54" s="313">
        <v>3.23</v>
      </c>
      <c r="BC54" s="329"/>
      <c r="BD54" s="385">
        <v>4.2300000000000004</v>
      </c>
      <c r="BE54" s="315">
        <v>4.3499999999999996</v>
      </c>
      <c r="BF54" s="315">
        <v>4.62</v>
      </c>
      <c r="BG54" s="315">
        <v>8.6</v>
      </c>
      <c r="BH54" s="386">
        <v>5.5</v>
      </c>
      <c r="BI54" s="315">
        <v>5.13</v>
      </c>
      <c r="BJ54" s="387">
        <v>10.1</v>
      </c>
      <c r="BK54" s="329"/>
      <c r="BL54" s="388">
        <v>5.09</v>
      </c>
      <c r="BM54" s="389">
        <v>4.91</v>
      </c>
      <c r="BN54" s="319">
        <v>5.22</v>
      </c>
      <c r="BO54" s="389">
        <v>2.31</v>
      </c>
      <c r="BP54" s="389">
        <v>2.59</v>
      </c>
      <c r="BQ54" s="319">
        <v>3.63</v>
      </c>
      <c r="BR54" s="389">
        <v>2.2599999999999998</v>
      </c>
      <c r="BS54" s="319">
        <v>3.29</v>
      </c>
      <c r="BT54" s="319">
        <v>3.65</v>
      </c>
      <c r="BU54" s="319">
        <v>3.65</v>
      </c>
      <c r="BV54" s="319">
        <v>3.31</v>
      </c>
      <c r="BW54" s="320">
        <v>3.56</v>
      </c>
      <c r="BX54" s="22"/>
      <c r="BY54" s="390">
        <v>7.44</v>
      </c>
      <c r="BZ54" s="391">
        <v>7.25</v>
      </c>
      <c r="CA54" s="324">
        <v>7.72</v>
      </c>
      <c r="CB54" s="391">
        <v>7.23</v>
      </c>
      <c r="CC54" s="391">
        <v>7.27</v>
      </c>
      <c r="CD54" s="391">
        <v>7.21</v>
      </c>
      <c r="CE54" s="391">
        <v>7.29</v>
      </c>
      <c r="CF54" s="391">
        <v>7.3</v>
      </c>
      <c r="CG54" s="324">
        <v>7.47</v>
      </c>
      <c r="CH54" s="391">
        <v>7.29</v>
      </c>
      <c r="CI54" s="324">
        <v>8.2100000000000009</v>
      </c>
      <c r="CJ54" s="324">
        <v>7.53</v>
      </c>
      <c r="CK54" s="391">
        <v>7.38</v>
      </c>
      <c r="CL54" s="324">
        <v>8.0500000000000007</v>
      </c>
      <c r="CM54" s="391">
        <v>7.16</v>
      </c>
      <c r="CN54" s="324">
        <v>7.21</v>
      </c>
      <c r="CO54" s="324">
        <v>7.16</v>
      </c>
      <c r="CP54" s="324">
        <v>7.26</v>
      </c>
      <c r="CQ54" s="324">
        <v>7.25</v>
      </c>
      <c r="CR54" s="324">
        <v>9.6300000000000008</v>
      </c>
      <c r="CS54" s="324">
        <v>9.49</v>
      </c>
      <c r="CT54" s="324">
        <v>9.9600000000000009</v>
      </c>
      <c r="CU54" s="325">
        <v>7.76</v>
      </c>
      <c r="CV54" s="48"/>
    </row>
    <row r="55" spans="1:145" s="321" customFormat="1" ht="18">
      <c r="A55" s="25" t="s">
        <v>66</v>
      </c>
      <c r="B55" s="380">
        <v>10.3</v>
      </c>
      <c r="C55" s="308">
        <v>10.6</v>
      </c>
      <c r="D55" s="381">
        <v>10.1</v>
      </c>
      <c r="E55" s="381">
        <v>10.3</v>
      </c>
      <c r="F55" s="308">
        <v>10.7</v>
      </c>
      <c r="G55" s="308">
        <v>10.8</v>
      </c>
      <c r="H55" s="381">
        <v>9.8800000000000008</v>
      </c>
      <c r="I55" s="382">
        <v>9.7799999999999994</v>
      </c>
      <c r="J55" s="329"/>
      <c r="K55" s="310">
        <v>5.82</v>
      </c>
      <c r="L55" s="383">
        <v>5.4</v>
      </c>
      <c r="M55" s="311">
        <v>5.51</v>
      </c>
      <c r="N55" s="384">
        <v>5.48</v>
      </c>
      <c r="O55" s="383">
        <v>5.46</v>
      </c>
      <c r="P55" s="383">
        <v>5.62</v>
      </c>
      <c r="Q55" s="383">
        <v>5.93</v>
      </c>
      <c r="R55" s="383">
        <v>6.01</v>
      </c>
      <c r="S55" s="383">
        <v>5.86</v>
      </c>
      <c r="T55" s="383">
        <v>9.8699999999999992</v>
      </c>
      <c r="U55" s="383">
        <v>9.92</v>
      </c>
      <c r="V55" s="311">
        <v>6.22</v>
      </c>
      <c r="W55" s="383">
        <v>6.25</v>
      </c>
      <c r="X55" s="311">
        <v>6.29</v>
      </c>
      <c r="Y55" s="383">
        <v>5.73</v>
      </c>
      <c r="Z55" s="311">
        <v>6.38</v>
      </c>
      <c r="AA55" s="311">
        <v>6.13</v>
      </c>
      <c r="AB55" s="311">
        <v>5.86</v>
      </c>
      <c r="AC55" s="383">
        <v>5.71</v>
      </c>
      <c r="AD55" s="383">
        <v>6.04</v>
      </c>
      <c r="AE55" s="311">
        <v>5.96</v>
      </c>
      <c r="AF55" s="383">
        <v>5.93</v>
      </c>
      <c r="AG55" s="383">
        <v>5.81</v>
      </c>
      <c r="AH55" s="383">
        <v>5.63</v>
      </c>
      <c r="AI55" s="383">
        <v>5.98</v>
      </c>
      <c r="AJ55" s="311">
        <v>5.95</v>
      </c>
      <c r="AK55" s="311">
        <v>6</v>
      </c>
      <c r="AL55" s="311">
        <v>5.92</v>
      </c>
      <c r="AM55" s="383">
        <v>6.11</v>
      </c>
      <c r="AN55" s="311">
        <v>5.23</v>
      </c>
      <c r="AO55" s="383">
        <v>5.93</v>
      </c>
      <c r="AP55" s="311">
        <v>6.15</v>
      </c>
      <c r="AQ55" s="383">
        <v>5.98</v>
      </c>
      <c r="AR55" s="383">
        <v>5.53</v>
      </c>
      <c r="AS55" s="311">
        <v>5.97</v>
      </c>
      <c r="AT55" s="311">
        <v>5.66</v>
      </c>
      <c r="AU55" s="311">
        <v>5.6</v>
      </c>
      <c r="AV55" s="311">
        <v>5.99</v>
      </c>
      <c r="AW55" s="311">
        <v>5.81</v>
      </c>
      <c r="AX55" s="311">
        <v>6</v>
      </c>
      <c r="AY55" s="311">
        <v>6.05</v>
      </c>
      <c r="AZ55" s="311">
        <v>6.09</v>
      </c>
      <c r="BA55" s="311">
        <v>5.94</v>
      </c>
      <c r="BB55" s="313">
        <v>5.96</v>
      </c>
      <c r="BC55" s="329"/>
      <c r="BD55" s="385">
        <v>7.99</v>
      </c>
      <c r="BE55" s="315">
        <v>8.18</v>
      </c>
      <c r="BF55" s="315">
        <v>7.93</v>
      </c>
      <c r="BG55" s="315">
        <v>11.5</v>
      </c>
      <c r="BH55" s="386">
        <v>11</v>
      </c>
      <c r="BI55" s="315">
        <v>9.76</v>
      </c>
      <c r="BJ55" s="387">
        <v>12</v>
      </c>
      <c r="BK55" s="329"/>
      <c r="BL55" s="388">
        <v>9.25</v>
      </c>
      <c r="BM55" s="389">
        <v>9.4</v>
      </c>
      <c r="BN55" s="319">
        <v>9.8000000000000007</v>
      </c>
      <c r="BO55" s="389">
        <v>4.67</v>
      </c>
      <c r="BP55" s="389">
        <v>4.97</v>
      </c>
      <c r="BQ55" s="319">
        <v>6.32</v>
      </c>
      <c r="BR55" s="389">
        <v>4.5599999999999996</v>
      </c>
      <c r="BS55" s="319">
        <v>6.03</v>
      </c>
      <c r="BT55" s="319">
        <v>7.26</v>
      </c>
      <c r="BU55" s="319">
        <v>7.26</v>
      </c>
      <c r="BV55" s="319">
        <v>6.34</v>
      </c>
      <c r="BW55" s="320">
        <v>6.97</v>
      </c>
      <c r="BX55" s="22"/>
      <c r="BY55" s="390">
        <v>14.6</v>
      </c>
      <c r="BZ55" s="391">
        <v>14.3</v>
      </c>
      <c r="CA55" s="324">
        <v>15.3</v>
      </c>
      <c r="CB55" s="391">
        <v>14.5</v>
      </c>
      <c r="CC55" s="391">
        <v>14.5</v>
      </c>
      <c r="CD55" s="391">
        <v>14.4</v>
      </c>
      <c r="CE55" s="391">
        <v>14.7</v>
      </c>
      <c r="CF55" s="391">
        <v>14.5</v>
      </c>
      <c r="CG55" s="324">
        <v>14.5</v>
      </c>
      <c r="CH55" s="391">
        <v>14.4</v>
      </c>
      <c r="CI55" s="324">
        <v>14.8</v>
      </c>
      <c r="CJ55" s="324">
        <v>14.9</v>
      </c>
      <c r="CK55" s="391">
        <v>14.6</v>
      </c>
      <c r="CL55" s="324">
        <v>15.8</v>
      </c>
      <c r="CM55" s="391">
        <v>14.3</v>
      </c>
      <c r="CN55" s="324">
        <v>14.2</v>
      </c>
      <c r="CO55" s="324">
        <v>14</v>
      </c>
      <c r="CP55" s="324">
        <v>14.4</v>
      </c>
      <c r="CQ55" s="324">
        <v>14.4</v>
      </c>
      <c r="CR55" s="324">
        <v>20.6</v>
      </c>
      <c r="CS55" s="324">
        <v>20.399999999999999</v>
      </c>
      <c r="CT55" s="324">
        <v>22.9</v>
      </c>
      <c r="CU55" s="325">
        <v>15.1</v>
      </c>
      <c r="CV55" s="48"/>
    </row>
    <row r="56" spans="1:145" s="321" customFormat="1" ht="19" thickBot="1">
      <c r="A56" s="25" t="s">
        <v>67</v>
      </c>
      <c r="B56" s="392">
        <v>2.61</v>
      </c>
      <c r="C56" s="393">
        <v>2.83</v>
      </c>
      <c r="D56" s="394">
        <v>2.63</v>
      </c>
      <c r="E56" s="394">
        <v>2.6</v>
      </c>
      <c r="F56" s="393">
        <v>2.72</v>
      </c>
      <c r="G56" s="393">
        <v>2.79</v>
      </c>
      <c r="H56" s="394">
        <v>2.5299999999999998</v>
      </c>
      <c r="I56" s="395">
        <v>2.5299999999999998</v>
      </c>
      <c r="J56" s="329"/>
      <c r="K56" s="396">
        <v>1.48</v>
      </c>
      <c r="L56" s="397">
        <v>1.41</v>
      </c>
      <c r="M56" s="398">
        <v>1.41</v>
      </c>
      <c r="N56" s="399">
        <v>1.42</v>
      </c>
      <c r="O56" s="397">
        <v>1.4</v>
      </c>
      <c r="P56" s="397">
        <v>1.43</v>
      </c>
      <c r="Q56" s="397">
        <v>1.51</v>
      </c>
      <c r="R56" s="397">
        <v>1.53</v>
      </c>
      <c r="S56" s="397">
        <v>1.47</v>
      </c>
      <c r="T56" s="397">
        <v>2.4</v>
      </c>
      <c r="U56" s="397">
        <v>2.48</v>
      </c>
      <c r="V56" s="398">
        <v>1.6</v>
      </c>
      <c r="W56" s="397">
        <v>1.57</v>
      </c>
      <c r="X56" s="398">
        <v>1.61</v>
      </c>
      <c r="Y56" s="397">
        <v>1.45</v>
      </c>
      <c r="Z56" s="398">
        <v>1.61</v>
      </c>
      <c r="AA56" s="398">
        <v>1.56</v>
      </c>
      <c r="AB56" s="398">
        <v>1.49</v>
      </c>
      <c r="AC56" s="397">
        <v>1.43</v>
      </c>
      <c r="AD56" s="397">
        <v>1.53</v>
      </c>
      <c r="AE56" s="398">
        <v>1.52</v>
      </c>
      <c r="AF56" s="397">
        <v>1.53</v>
      </c>
      <c r="AG56" s="397">
        <v>1.46</v>
      </c>
      <c r="AH56" s="397">
        <v>1.44</v>
      </c>
      <c r="AI56" s="397">
        <v>1.52</v>
      </c>
      <c r="AJ56" s="398">
        <v>1.55</v>
      </c>
      <c r="AK56" s="398">
        <v>1.5</v>
      </c>
      <c r="AL56" s="398">
        <v>1.49</v>
      </c>
      <c r="AM56" s="397">
        <v>1.5</v>
      </c>
      <c r="AN56" s="398">
        <v>1.32</v>
      </c>
      <c r="AO56" s="397">
        <v>1.46</v>
      </c>
      <c r="AP56" s="398">
        <v>1.59</v>
      </c>
      <c r="AQ56" s="397">
        <v>1.48</v>
      </c>
      <c r="AR56" s="397">
        <v>1.41</v>
      </c>
      <c r="AS56" s="398">
        <v>1.5</v>
      </c>
      <c r="AT56" s="398">
        <v>1.44</v>
      </c>
      <c r="AU56" s="398">
        <v>1.41</v>
      </c>
      <c r="AV56" s="398">
        <v>1.53</v>
      </c>
      <c r="AW56" s="398">
        <v>1.49</v>
      </c>
      <c r="AX56" s="398">
        <v>1.54</v>
      </c>
      <c r="AY56" s="398">
        <v>1.56</v>
      </c>
      <c r="AZ56" s="398">
        <v>1.55</v>
      </c>
      <c r="BA56" s="398">
        <v>1.47</v>
      </c>
      <c r="BB56" s="486">
        <v>1.53</v>
      </c>
      <c r="BC56" s="329"/>
      <c r="BD56" s="400">
        <v>1.99</v>
      </c>
      <c r="BE56" s="401">
        <v>2.3199999999999998</v>
      </c>
      <c r="BF56" s="401">
        <v>2.15</v>
      </c>
      <c r="BG56" s="401">
        <v>2.85</v>
      </c>
      <c r="BH56" s="402">
        <v>2.76</v>
      </c>
      <c r="BI56" s="401">
        <v>2.5299999999999998</v>
      </c>
      <c r="BJ56" s="403">
        <v>2.99</v>
      </c>
      <c r="BK56" s="329"/>
      <c r="BL56" s="404">
        <v>2</v>
      </c>
      <c r="BM56" s="405">
        <v>2.16</v>
      </c>
      <c r="BN56" s="406">
        <v>2.34</v>
      </c>
      <c r="BO56" s="405">
        <v>1.1100000000000001</v>
      </c>
      <c r="BP56" s="405">
        <v>1.24</v>
      </c>
      <c r="BQ56" s="406">
        <v>1.6</v>
      </c>
      <c r="BR56" s="405">
        <v>1.1299999999999999</v>
      </c>
      <c r="BS56" s="406">
        <v>1.54</v>
      </c>
      <c r="BT56" s="406">
        <v>1.96</v>
      </c>
      <c r="BU56" s="406">
        <v>1.96</v>
      </c>
      <c r="BV56" s="406">
        <v>2.0099999999999998</v>
      </c>
      <c r="BW56" s="515">
        <v>1.66</v>
      </c>
      <c r="BX56" s="22"/>
      <c r="BY56" s="407">
        <v>3.93</v>
      </c>
      <c r="BZ56" s="408">
        <v>3.85</v>
      </c>
      <c r="CA56" s="409">
        <v>4.13</v>
      </c>
      <c r="CB56" s="408">
        <v>3.81</v>
      </c>
      <c r="CC56" s="408">
        <v>3.93</v>
      </c>
      <c r="CD56" s="408">
        <v>3.85</v>
      </c>
      <c r="CE56" s="408">
        <v>3.96</v>
      </c>
      <c r="CF56" s="408">
        <v>3.89</v>
      </c>
      <c r="CG56" s="409">
        <v>3.92</v>
      </c>
      <c r="CH56" s="408">
        <v>3.92</v>
      </c>
      <c r="CI56" s="409">
        <v>3.99</v>
      </c>
      <c r="CJ56" s="409">
        <v>4.01</v>
      </c>
      <c r="CK56" s="408">
        <v>3.95</v>
      </c>
      <c r="CL56" s="409">
        <v>4.28</v>
      </c>
      <c r="CM56" s="408">
        <v>3.89</v>
      </c>
      <c r="CN56" s="409">
        <v>3.87</v>
      </c>
      <c r="CO56" s="409">
        <v>3.77</v>
      </c>
      <c r="CP56" s="409">
        <v>3.88</v>
      </c>
      <c r="CQ56" s="409">
        <v>3.63</v>
      </c>
      <c r="CR56" s="409">
        <v>5.51</v>
      </c>
      <c r="CS56" s="409">
        <v>5.53</v>
      </c>
      <c r="CT56" s="409">
        <v>6.02</v>
      </c>
      <c r="CU56" s="410">
        <v>4.0199999999999996</v>
      </c>
      <c r="CV56" s="48"/>
    </row>
    <row r="57" spans="1:145" s="416" customFormat="1" ht="29" customHeight="1" thickBot="1">
      <c r="A57" s="24"/>
      <c r="B57" s="509"/>
      <c r="C57" s="509"/>
      <c r="D57" s="509"/>
      <c r="E57" s="509"/>
      <c r="F57" s="509"/>
      <c r="G57" s="509"/>
      <c r="H57" s="509"/>
      <c r="I57" s="509"/>
      <c r="K57" s="411"/>
      <c r="L57" s="411" t="s">
        <v>69</v>
      </c>
      <c r="M57" s="411"/>
      <c r="N57" s="411" t="s">
        <v>69</v>
      </c>
      <c r="O57" s="411" t="s">
        <v>69</v>
      </c>
      <c r="P57" s="411"/>
      <c r="Q57" s="411"/>
      <c r="R57" s="411"/>
      <c r="S57" s="411" t="s">
        <v>69</v>
      </c>
      <c r="T57" s="411"/>
      <c r="U57" s="411"/>
      <c r="V57" s="411"/>
      <c r="W57" s="411"/>
      <c r="X57" s="411"/>
      <c r="Y57" s="411" t="s">
        <v>69</v>
      </c>
      <c r="Z57" s="411"/>
      <c r="AA57" s="411"/>
      <c r="AB57" s="411"/>
      <c r="AC57" s="411" t="s">
        <v>69</v>
      </c>
      <c r="AD57" s="412"/>
      <c r="AE57" s="411"/>
      <c r="AF57" s="411" t="s">
        <v>69</v>
      </c>
      <c r="AG57" s="411" t="s">
        <v>69</v>
      </c>
      <c r="AH57" s="411"/>
      <c r="AI57" s="411"/>
      <c r="AJ57" s="411"/>
      <c r="AK57" s="411"/>
      <c r="AL57" s="411"/>
      <c r="AM57" s="413"/>
      <c r="AN57" s="411" t="s">
        <v>69</v>
      </c>
      <c r="AO57" s="411"/>
      <c r="AP57" s="411"/>
      <c r="AQ57" s="411"/>
      <c r="AR57" s="411" t="s">
        <v>69</v>
      </c>
      <c r="AS57" s="411"/>
      <c r="AT57" s="411"/>
      <c r="AU57" s="411"/>
      <c r="AV57" s="412"/>
      <c r="AW57" s="412"/>
      <c r="AX57" s="412"/>
      <c r="AY57" s="412"/>
      <c r="AZ57" s="412"/>
      <c r="BA57" s="412"/>
      <c r="BB57" s="412"/>
      <c r="BC57" s="23"/>
      <c r="BD57" s="414"/>
      <c r="BE57" s="414"/>
      <c r="BF57" s="414"/>
      <c r="BG57" s="414"/>
      <c r="BH57" s="414"/>
      <c r="BI57" s="414"/>
      <c r="BJ57" s="414"/>
      <c r="BK57" s="23"/>
      <c r="BL57" s="415"/>
      <c r="BM57" s="415"/>
      <c r="BN57" s="415"/>
      <c r="BO57" s="415"/>
      <c r="BP57" s="415"/>
      <c r="BQ57" s="415"/>
      <c r="BR57" s="415"/>
      <c r="BS57" s="415" t="s">
        <v>69</v>
      </c>
      <c r="BT57" s="415"/>
      <c r="BU57" s="415"/>
      <c r="BV57" s="415"/>
      <c r="BW57" s="415"/>
      <c r="BX57" s="23"/>
      <c r="BY57" s="510"/>
      <c r="BZ57" s="510"/>
      <c r="CA57" s="510"/>
      <c r="CB57" s="510"/>
      <c r="CC57" s="510" t="s">
        <v>69</v>
      </c>
      <c r="CD57" s="510"/>
      <c r="CE57" s="510"/>
      <c r="CF57" s="510"/>
      <c r="CG57" s="510"/>
      <c r="CH57" s="510"/>
      <c r="CI57" s="510"/>
      <c r="CJ57" s="510"/>
      <c r="CK57" s="510"/>
      <c r="CL57" s="510"/>
      <c r="CM57" s="510" t="s">
        <v>69</v>
      </c>
      <c r="CN57" s="510"/>
      <c r="CO57" s="510"/>
      <c r="CP57" s="510"/>
      <c r="CQ57" s="510"/>
      <c r="CR57" s="510"/>
      <c r="CS57" s="510"/>
      <c r="CT57" s="510"/>
      <c r="CU57" s="510"/>
      <c r="CV57" s="24"/>
    </row>
    <row r="58" spans="1:145" s="321" customFormat="1" ht="18">
      <c r="A58" s="25" t="s">
        <v>76</v>
      </c>
      <c r="B58" s="417"/>
      <c r="C58" s="418"/>
      <c r="D58" s="418"/>
      <c r="E58" s="418"/>
      <c r="F58" s="418"/>
      <c r="G58" s="418"/>
      <c r="H58" s="418"/>
      <c r="I58" s="511"/>
      <c r="K58" s="419"/>
      <c r="L58" s="420">
        <v>0.70335071999999998</v>
      </c>
      <c r="M58" s="421"/>
      <c r="N58" s="422">
        <v>0.70336931000000003</v>
      </c>
      <c r="O58" s="420">
        <v>0.70335172999999995</v>
      </c>
      <c r="P58" s="420">
        <v>0.70336584000000002</v>
      </c>
      <c r="Q58" s="423"/>
      <c r="R58" s="423"/>
      <c r="S58" s="420">
        <v>0.70334143000000005</v>
      </c>
      <c r="T58" s="423"/>
      <c r="U58" s="423"/>
      <c r="V58" s="423"/>
      <c r="W58" s="423"/>
      <c r="X58" s="423"/>
      <c r="Y58" s="420">
        <v>0.70334819000000004</v>
      </c>
      <c r="Z58" s="423"/>
      <c r="AA58" s="423"/>
      <c r="AB58" s="423"/>
      <c r="AC58" s="420">
        <v>0.70334779000000003</v>
      </c>
      <c r="AD58" s="311"/>
      <c r="AE58" s="423"/>
      <c r="AF58" s="420">
        <v>0.70334795999999999</v>
      </c>
      <c r="AG58" s="420">
        <v>0.70335007000000005</v>
      </c>
      <c r="AH58" s="423"/>
      <c r="AI58" s="423"/>
      <c r="AJ58" s="423"/>
      <c r="AK58" s="423"/>
      <c r="AL58" s="423"/>
      <c r="AM58" s="311"/>
      <c r="AN58" s="420">
        <v>0.70334047</v>
      </c>
      <c r="AO58" s="423"/>
      <c r="AP58" s="423"/>
      <c r="AQ58" s="423"/>
      <c r="AR58" s="420">
        <v>0.70335440999999999</v>
      </c>
      <c r="AS58" s="423"/>
      <c r="AT58" s="423"/>
      <c r="AU58" s="423"/>
      <c r="AV58" s="311"/>
      <c r="AW58" s="424">
        <v>0.70334083000000003</v>
      </c>
      <c r="AX58" s="311"/>
      <c r="AY58" s="311"/>
      <c r="AZ58" s="424">
        <v>0.70334160999999995</v>
      </c>
      <c r="BA58" s="311"/>
      <c r="BB58" s="313"/>
      <c r="BC58" s="51"/>
      <c r="BD58" s="425">
        <v>0.70332850000000002</v>
      </c>
      <c r="BE58" s="426"/>
      <c r="BF58" s="426"/>
      <c r="BG58" s="426"/>
      <c r="BH58" s="427">
        <v>0.70330990000000004</v>
      </c>
      <c r="BI58" s="426"/>
      <c r="BJ58" s="428"/>
      <c r="BK58" s="22"/>
      <c r="BL58" s="429"/>
      <c r="BM58" s="430"/>
      <c r="BN58" s="431">
        <v>0.70338655000000005</v>
      </c>
      <c r="BO58" s="430"/>
      <c r="BP58" s="430"/>
      <c r="BQ58" s="430"/>
      <c r="BR58" s="430"/>
      <c r="BS58" s="431">
        <v>0.70334514000000004</v>
      </c>
      <c r="BT58" s="431">
        <v>0.70345391999999995</v>
      </c>
      <c r="BU58" s="430"/>
      <c r="BV58" s="430"/>
      <c r="BW58" s="432"/>
      <c r="BX58" s="22"/>
      <c r="BY58" s="433"/>
      <c r="BZ58" s="434">
        <v>0.70339446999999999</v>
      </c>
      <c r="CA58" s="435"/>
      <c r="CB58" s="435"/>
      <c r="CC58" s="434">
        <v>0.70333361999999999</v>
      </c>
      <c r="CD58" s="434">
        <v>0.703349</v>
      </c>
      <c r="CE58" s="435"/>
      <c r="CF58" s="435"/>
      <c r="CG58" s="435"/>
      <c r="CH58" s="435"/>
      <c r="CI58" s="434">
        <v>0.70333714000000003</v>
      </c>
      <c r="CJ58" s="434">
        <v>0.70333374000000004</v>
      </c>
      <c r="CK58" s="435"/>
      <c r="CL58" s="435"/>
      <c r="CM58" s="434">
        <v>0.70333036999999998</v>
      </c>
      <c r="CN58" s="434">
        <v>0.70332782000000005</v>
      </c>
      <c r="CO58" s="434">
        <v>0.70337470000000002</v>
      </c>
      <c r="CP58" s="435"/>
      <c r="CQ58" s="435"/>
      <c r="CR58" s="434">
        <v>0.70341350999999996</v>
      </c>
      <c r="CS58" s="435"/>
      <c r="CT58" s="434">
        <v>0.70382316</v>
      </c>
      <c r="CU58" s="436">
        <v>0.70333548999999995</v>
      </c>
      <c r="CV58" s="22"/>
      <c r="EO58" s="22"/>
    </row>
    <row r="59" spans="1:145" s="321" customFormat="1" ht="18">
      <c r="A59" s="25" t="s">
        <v>77</v>
      </c>
      <c r="B59" s="437"/>
      <c r="C59" s="438"/>
      <c r="D59" s="438"/>
      <c r="E59" s="438"/>
      <c r="F59" s="438"/>
      <c r="G59" s="438"/>
      <c r="H59" s="438"/>
      <c r="I59" s="512"/>
      <c r="K59" s="310"/>
      <c r="L59" s="424">
        <v>1.2780000000000001E-6</v>
      </c>
      <c r="M59" s="331"/>
      <c r="N59" s="439">
        <v>1.4339999999999999E-6</v>
      </c>
      <c r="O59" s="424">
        <v>1.542E-6</v>
      </c>
      <c r="P59" s="424">
        <v>2.4200000000000001E-6</v>
      </c>
      <c r="Q59" s="311"/>
      <c r="R59" s="440"/>
      <c r="S59" s="424">
        <v>1.226E-6</v>
      </c>
      <c r="T59" s="311"/>
      <c r="U59" s="311"/>
      <c r="V59" s="311"/>
      <c r="W59" s="311"/>
      <c r="X59" s="311"/>
      <c r="Y59" s="424">
        <v>1.142E-6</v>
      </c>
      <c r="Z59" s="311"/>
      <c r="AA59" s="311"/>
      <c r="AB59" s="311"/>
      <c r="AC59" s="424">
        <v>1.446E-6</v>
      </c>
      <c r="AD59" s="311"/>
      <c r="AE59" s="311"/>
      <c r="AF59" s="424">
        <v>1.522E-6</v>
      </c>
      <c r="AG59" s="424">
        <v>1.886E-6</v>
      </c>
      <c r="AH59" s="311"/>
      <c r="AI59" s="311"/>
      <c r="AJ59" s="311"/>
      <c r="AK59" s="311"/>
      <c r="AL59" s="311"/>
      <c r="AM59" s="311"/>
      <c r="AN59" s="424">
        <v>1.314E-6</v>
      </c>
      <c r="AO59" s="311"/>
      <c r="AP59" s="311"/>
      <c r="AQ59" s="311"/>
      <c r="AR59" s="424">
        <v>1.748E-6</v>
      </c>
      <c r="AS59" s="311"/>
      <c r="AT59" s="311"/>
      <c r="AU59" s="311"/>
      <c r="AV59" s="311"/>
      <c r="AW59" s="424">
        <v>1.8640000000000001E-6</v>
      </c>
      <c r="AX59" s="440"/>
      <c r="AY59" s="311"/>
      <c r="AZ59" s="424">
        <v>1.9180000000000001E-6</v>
      </c>
      <c r="BA59" s="424"/>
      <c r="BB59" s="441"/>
      <c r="BC59" s="51"/>
      <c r="BD59" s="442">
        <v>1.3540000000000001E-6</v>
      </c>
      <c r="BE59" s="315"/>
      <c r="BF59" s="315"/>
      <c r="BG59" s="315"/>
      <c r="BH59" s="443">
        <v>1.6899999999999999E-6</v>
      </c>
      <c r="BI59" s="315"/>
      <c r="BJ59" s="316"/>
      <c r="BK59" s="22"/>
      <c r="BL59" s="444"/>
      <c r="BM59" s="319"/>
      <c r="BN59" s="445">
        <v>1.358E-6</v>
      </c>
      <c r="BO59" s="319"/>
      <c r="BP59" s="319"/>
      <c r="BQ59" s="319"/>
      <c r="BR59" s="319"/>
      <c r="BS59" s="445">
        <v>1.6759999999999999E-6</v>
      </c>
      <c r="BT59" s="445">
        <v>1.6920000000000001E-6</v>
      </c>
      <c r="BU59" s="319"/>
      <c r="BV59" s="446"/>
      <c r="BW59" s="320"/>
      <c r="BX59" s="22"/>
      <c r="BY59" s="447"/>
      <c r="BZ59" s="448">
        <v>1.1480000000000001E-6</v>
      </c>
      <c r="CA59" s="324"/>
      <c r="CB59" s="324"/>
      <c r="CC59" s="448">
        <v>1.7579999999999999E-6</v>
      </c>
      <c r="CD59" s="448">
        <v>1.268E-6</v>
      </c>
      <c r="CE59" s="324"/>
      <c r="CF59" s="324"/>
      <c r="CG59" s="324"/>
      <c r="CH59" s="324"/>
      <c r="CI59" s="448">
        <v>3.36E-6</v>
      </c>
      <c r="CJ59" s="448">
        <v>1.0780000000000001E-6</v>
      </c>
      <c r="CK59" s="324"/>
      <c r="CL59" s="449"/>
      <c r="CM59" s="448">
        <v>1.376E-6</v>
      </c>
      <c r="CN59" s="448">
        <v>2.6800000000000002E-6</v>
      </c>
      <c r="CO59" s="448">
        <v>2.96E-6</v>
      </c>
      <c r="CP59" s="324"/>
      <c r="CQ59" s="324"/>
      <c r="CR59" s="448">
        <v>2.0999999999999998E-6</v>
      </c>
      <c r="CS59" s="448"/>
      <c r="CT59" s="448">
        <v>3.8600000000000003E-6</v>
      </c>
      <c r="CU59" s="450">
        <v>1.846E-6</v>
      </c>
      <c r="CV59" s="22"/>
      <c r="EO59" s="22"/>
    </row>
    <row r="60" spans="1:145" s="321" customFormat="1" ht="18">
      <c r="A60" s="25" t="s">
        <v>78</v>
      </c>
      <c r="B60" s="437"/>
      <c r="C60" s="438"/>
      <c r="D60" s="438"/>
      <c r="E60" s="438"/>
      <c r="F60" s="438"/>
      <c r="G60" s="438"/>
      <c r="H60" s="438"/>
      <c r="I60" s="512"/>
      <c r="K60" s="310"/>
      <c r="L60" s="424">
        <v>0.51281582000000003</v>
      </c>
      <c r="M60" s="311"/>
      <c r="N60" s="439">
        <v>0.51281319000000003</v>
      </c>
      <c r="O60" s="424">
        <v>0.51281675000000004</v>
      </c>
      <c r="P60" s="424">
        <v>0.51282198999999995</v>
      </c>
      <c r="Q60" s="311"/>
      <c r="R60" s="311"/>
      <c r="S60" s="424">
        <v>0.51281770000000004</v>
      </c>
      <c r="T60" s="311"/>
      <c r="U60" s="311"/>
      <c r="V60" s="311"/>
      <c r="W60" s="311"/>
      <c r="X60" s="311"/>
      <c r="Y60" s="424">
        <v>0.51281701999999996</v>
      </c>
      <c r="Z60" s="311"/>
      <c r="AA60" s="311"/>
      <c r="AB60" s="311"/>
      <c r="AC60" s="424">
        <v>0.51281712999999995</v>
      </c>
      <c r="AD60" s="311"/>
      <c r="AE60" s="311"/>
      <c r="AF60" s="424">
        <v>0.51281699999999997</v>
      </c>
      <c r="AG60" s="424">
        <v>0.51281768999999999</v>
      </c>
      <c r="AH60" s="311"/>
      <c r="AI60" s="311"/>
      <c r="AJ60" s="311"/>
      <c r="AK60" s="311"/>
      <c r="AL60" s="311"/>
      <c r="AM60" s="311"/>
      <c r="AN60" s="424">
        <v>0.51281969999999999</v>
      </c>
      <c r="AO60" s="311"/>
      <c r="AP60" s="311"/>
      <c r="AQ60" s="311"/>
      <c r="AR60" s="424">
        <v>0.51281589000000005</v>
      </c>
      <c r="AS60" s="311"/>
      <c r="AT60" s="311"/>
      <c r="AU60" s="311"/>
      <c r="AV60" s="311"/>
      <c r="AW60" s="424">
        <v>0.51281487999999997</v>
      </c>
      <c r="AX60" s="311"/>
      <c r="AY60" s="311"/>
      <c r="AZ60" s="424">
        <v>0.51281452000000005</v>
      </c>
      <c r="BA60" s="311"/>
      <c r="BB60" s="313"/>
      <c r="BC60" s="51"/>
      <c r="BD60" s="442">
        <v>0.51283080999999997</v>
      </c>
      <c r="BE60" s="315"/>
      <c r="BF60" s="451"/>
      <c r="BG60" s="315"/>
      <c r="BH60" s="443">
        <v>0.51283023999999999</v>
      </c>
      <c r="BI60" s="315"/>
      <c r="BJ60" s="452"/>
      <c r="BK60" s="453"/>
      <c r="BL60" s="444"/>
      <c r="BM60" s="319"/>
      <c r="BN60" s="445">
        <v>0.51288462999999995</v>
      </c>
      <c r="BO60" s="319"/>
      <c r="BP60" s="319"/>
      <c r="BQ60" s="319"/>
      <c r="BR60" s="319"/>
      <c r="BS60" s="445">
        <v>0.51281785999999996</v>
      </c>
      <c r="BT60" s="445">
        <v>0.51284003</v>
      </c>
      <c r="BU60" s="319"/>
      <c r="BV60" s="319"/>
      <c r="BW60" s="320"/>
      <c r="BX60" s="22"/>
      <c r="BY60" s="447"/>
      <c r="BZ60" s="448">
        <v>0.51282196000000002</v>
      </c>
      <c r="CA60" s="324"/>
      <c r="CB60" s="324"/>
      <c r="CC60" s="448">
        <v>0.51282075999999999</v>
      </c>
      <c r="CD60" s="448">
        <v>0.51281515</v>
      </c>
      <c r="CE60" s="324"/>
      <c r="CF60" s="324"/>
      <c r="CG60" s="324"/>
      <c r="CH60" s="324"/>
      <c r="CI60" s="448">
        <v>0.51282247000000003</v>
      </c>
      <c r="CJ60" s="448">
        <v>0.51282190999999999</v>
      </c>
      <c r="CK60" s="324"/>
      <c r="CL60" s="324"/>
      <c r="CM60" s="448">
        <v>0.51282147</v>
      </c>
      <c r="CN60" s="448">
        <v>0.51282028999999996</v>
      </c>
      <c r="CO60" s="448">
        <v>0.51281988999999994</v>
      </c>
      <c r="CP60" s="324"/>
      <c r="CQ60" s="324"/>
      <c r="CR60" s="448">
        <v>0.51281995000000002</v>
      </c>
      <c r="CS60" s="324"/>
      <c r="CT60" s="448">
        <v>0.51281520999999997</v>
      </c>
      <c r="CU60" s="450">
        <v>0.51281964000000002</v>
      </c>
      <c r="CV60" s="22"/>
    </row>
    <row r="61" spans="1:145" s="321" customFormat="1" ht="18">
      <c r="A61" s="25" t="s">
        <v>77</v>
      </c>
      <c r="B61" s="437"/>
      <c r="C61" s="438"/>
      <c r="D61" s="438"/>
      <c r="E61" s="438"/>
      <c r="F61" s="438"/>
      <c r="G61" s="438"/>
      <c r="H61" s="438"/>
      <c r="I61" s="512"/>
      <c r="K61" s="310"/>
      <c r="L61" s="424">
        <v>7.7599999999999996E-7</v>
      </c>
      <c r="M61" s="311"/>
      <c r="N61" s="439">
        <v>6.2600000000000002E-7</v>
      </c>
      <c r="O61" s="424">
        <v>7.0399999999999995E-7</v>
      </c>
      <c r="P61" s="424">
        <v>1.1680000000000001E-6</v>
      </c>
      <c r="Q61" s="311"/>
      <c r="R61" s="311"/>
      <c r="S61" s="424">
        <v>6.0399999999999996E-7</v>
      </c>
      <c r="T61" s="311"/>
      <c r="U61" s="311"/>
      <c r="V61" s="311"/>
      <c r="W61" s="311"/>
      <c r="X61" s="311"/>
      <c r="Y61" s="424">
        <v>7.3799999999999996E-7</v>
      </c>
      <c r="Z61" s="311"/>
      <c r="AA61" s="311"/>
      <c r="AB61" s="311"/>
      <c r="AC61" s="424">
        <v>6.1799999999999995E-7</v>
      </c>
      <c r="AD61" s="311"/>
      <c r="AE61" s="311"/>
      <c r="AF61" s="424">
        <v>6.5400000000000001E-7</v>
      </c>
      <c r="AG61" s="424">
        <v>6.4600000000000004E-7</v>
      </c>
      <c r="AH61" s="311"/>
      <c r="AI61" s="311"/>
      <c r="AJ61" s="311"/>
      <c r="AK61" s="311"/>
      <c r="AL61" s="311"/>
      <c r="AM61" s="311"/>
      <c r="AN61" s="424">
        <v>6.6000000000000003E-7</v>
      </c>
      <c r="AO61" s="311"/>
      <c r="AP61" s="311"/>
      <c r="AQ61" s="311"/>
      <c r="AR61" s="424">
        <v>7.8999999999999995E-7</v>
      </c>
      <c r="AS61" s="311"/>
      <c r="AT61" s="311"/>
      <c r="AU61" s="311"/>
      <c r="AV61" s="311"/>
      <c r="AW61" s="424">
        <v>6.4000000000000001E-7</v>
      </c>
      <c r="AX61" s="311"/>
      <c r="AY61" s="440"/>
      <c r="AZ61" s="424">
        <v>5.9599999999999999E-7</v>
      </c>
      <c r="BA61" s="424"/>
      <c r="BB61" s="441"/>
      <c r="BC61" s="51"/>
      <c r="BD61" s="442">
        <v>7.3200000000000004E-7</v>
      </c>
      <c r="BE61" s="315"/>
      <c r="BF61" s="315"/>
      <c r="BG61" s="315"/>
      <c r="BH61" s="443">
        <v>6.6599999999999996E-7</v>
      </c>
      <c r="BI61" s="315"/>
      <c r="BJ61" s="316"/>
      <c r="BK61" s="22"/>
      <c r="BL61" s="444"/>
      <c r="BM61" s="319"/>
      <c r="BN61" s="445">
        <v>5.2799999999999996E-7</v>
      </c>
      <c r="BO61" s="319"/>
      <c r="BP61" s="319"/>
      <c r="BQ61" s="319"/>
      <c r="BR61" s="319"/>
      <c r="BS61" s="445">
        <v>5.9599999999999999E-7</v>
      </c>
      <c r="BT61" s="445">
        <v>5.9400000000000005E-7</v>
      </c>
      <c r="BU61" s="319"/>
      <c r="BV61" s="319"/>
      <c r="BW61" s="320"/>
      <c r="BX61" s="22"/>
      <c r="BY61" s="447"/>
      <c r="BZ61" s="448">
        <v>7.06E-7</v>
      </c>
      <c r="CA61" s="324"/>
      <c r="CB61" s="324"/>
      <c r="CC61" s="448">
        <v>7.3799999999999996E-7</v>
      </c>
      <c r="CD61" s="448">
        <v>5.7400000000000003E-7</v>
      </c>
      <c r="CE61" s="324"/>
      <c r="CF61" s="324"/>
      <c r="CG61" s="324"/>
      <c r="CH61" s="324"/>
      <c r="CI61" s="448">
        <v>6.4000000000000001E-7</v>
      </c>
      <c r="CJ61" s="448">
        <v>6.8400000000000004E-7</v>
      </c>
      <c r="CK61" s="324"/>
      <c r="CL61" s="324"/>
      <c r="CM61" s="448">
        <v>6.7400000000000003E-7</v>
      </c>
      <c r="CN61" s="448">
        <v>9.3399999999999997E-7</v>
      </c>
      <c r="CO61" s="448">
        <v>5.9800000000000003E-7</v>
      </c>
      <c r="CP61" s="324"/>
      <c r="CQ61" s="324"/>
      <c r="CR61" s="448">
        <v>5.1200000000000003E-7</v>
      </c>
      <c r="CS61" s="448"/>
      <c r="CT61" s="448">
        <v>1.0780000000000001E-6</v>
      </c>
      <c r="CU61" s="450">
        <v>4.1399999999999997E-7</v>
      </c>
      <c r="CV61" s="22"/>
    </row>
    <row r="62" spans="1:145" s="321" customFormat="1" ht="18">
      <c r="A62" s="25" t="s">
        <v>79</v>
      </c>
      <c r="B62" s="454">
        <v>39.483729584948364</v>
      </c>
      <c r="C62" s="308"/>
      <c r="D62" s="455">
        <v>39.485827807832251</v>
      </c>
      <c r="E62" s="455">
        <v>39.484434784627332</v>
      </c>
      <c r="F62" s="455">
        <v>39.481706318567845</v>
      </c>
      <c r="G62" s="455">
        <v>39.489837347261222</v>
      </c>
      <c r="H62" s="308"/>
      <c r="I62" s="309"/>
      <c r="K62" s="310"/>
      <c r="L62" s="369">
        <v>39.516154103148807</v>
      </c>
      <c r="M62" s="311"/>
      <c r="N62" s="456">
        <v>39.491650009484623</v>
      </c>
      <c r="O62" s="369">
        <v>39.513296218318814</v>
      </c>
      <c r="P62" s="369">
        <v>39.514209827249346</v>
      </c>
      <c r="Q62" s="311"/>
      <c r="R62" s="311"/>
      <c r="S62" s="369">
        <v>39.5218776147426</v>
      </c>
      <c r="T62" s="311"/>
      <c r="U62" s="311"/>
      <c r="V62" s="311"/>
      <c r="W62" s="311"/>
      <c r="X62" s="311"/>
      <c r="Y62" s="369">
        <v>39.523886323810984</v>
      </c>
      <c r="Z62" s="311"/>
      <c r="AA62" s="311"/>
      <c r="AB62" s="311"/>
      <c r="AC62" s="369">
        <v>39.518838023013707</v>
      </c>
      <c r="AD62" s="311"/>
      <c r="AE62" s="311"/>
      <c r="AF62" s="369">
        <v>39.521356648155745</v>
      </c>
      <c r="AG62" s="369">
        <v>39.514653679782349</v>
      </c>
      <c r="AH62" s="311"/>
      <c r="AI62" s="311"/>
      <c r="AJ62" s="311"/>
      <c r="AK62" s="311"/>
      <c r="AL62" s="311"/>
      <c r="AM62" s="311"/>
      <c r="AN62" s="369">
        <v>39.512311395421008</v>
      </c>
      <c r="AO62" s="311"/>
      <c r="AP62" s="311"/>
      <c r="AQ62" s="311"/>
      <c r="AR62" s="369">
        <v>39.508832019392713</v>
      </c>
      <c r="AS62" s="311"/>
      <c r="AT62" s="311"/>
      <c r="AU62" s="311"/>
      <c r="AV62" s="311"/>
      <c r="AW62" s="369">
        <v>39.517367732491401</v>
      </c>
      <c r="AX62" s="311"/>
      <c r="AY62" s="311"/>
      <c r="AZ62" s="369">
        <v>39.521553708100747</v>
      </c>
      <c r="BA62" s="440"/>
      <c r="BB62" s="313"/>
      <c r="BC62" s="50"/>
      <c r="BD62" s="457">
        <v>39.391818534466637</v>
      </c>
      <c r="BE62" s="315"/>
      <c r="BF62" s="315"/>
      <c r="BG62" s="315"/>
      <c r="BH62" s="458">
        <v>39.349588622246742</v>
      </c>
      <c r="BI62" s="315"/>
      <c r="BJ62" s="316"/>
      <c r="BK62" s="22"/>
      <c r="BL62" s="444"/>
      <c r="BM62" s="319"/>
      <c r="BN62" s="375">
        <v>39.088637819148701</v>
      </c>
      <c r="BO62" s="319"/>
      <c r="BP62" s="319"/>
      <c r="BQ62" s="319"/>
      <c r="BR62" s="319"/>
      <c r="BS62" s="375">
        <v>39.523291316408688</v>
      </c>
      <c r="BT62" s="375">
        <v>39.436435388624389</v>
      </c>
      <c r="BU62" s="319"/>
      <c r="BV62" s="319"/>
      <c r="BW62" s="320"/>
      <c r="BX62" s="22"/>
      <c r="BY62" s="459"/>
      <c r="BZ62" s="378">
        <v>39.516184150004861</v>
      </c>
      <c r="CA62" s="324"/>
      <c r="CB62" s="324"/>
      <c r="CC62" s="378">
        <v>39.520601442799077</v>
      </c>
      <c r="CD62" s="378">
        <v>39.506600937963228</v>
      </c>
      <c r="CE62" s="324"/>
      <c r="CF62" s="324"/>
      <c r="CG62" s="324"/>
      <c r="CH62" s="324"/>
      <c r="CI62" s="378">
        <v>39.517536536304654</v>
      </c>
      <c r="CJ62" s="378">
        <v>39.513294005090138</v>
      </c>
      <c r="CK62" s="324"/>
      <c r="CL62" s="324"/>
      <c r="CM62" s="378">
        <v>39.518897384157611</v>
      </c>
      <c r="CN62" s="378">
        <v>39.50237374213588</v>
      </c>
      <c r="CO62" s="378">
        <v>39.490372161343799</v>
      </c>
      <c r="CP62" s="324"/>
      <c r="CQ62" s="324"/>
      <c r="CR62" s="378">
        <v>39.474858420836703</v>
      </c>
      <c r="CS62" s="324"/>
      <c r="CT62" s="378">
        <v>39.476355299524265</v>
      </c>
      <c r="CU62" s="379">
        <v>39.511927515853955</v>
      </c>
      <c r="CV62" s="22"/>
    </row>
    <row r="63" spans="1:145" s="321" customFormat="1" ht="18">
      <c r="A63" s="25" t="s">
        <v>77</v>
      </c>
      <c r="B63" s="454">
        <v>1.9400006698224281E-3</v>
      </c>
      <c r="C63" s="308"/>
      <c r="D63" s="455">
        <v>1.7333897737556139E-3</v>
      </c>
      <c r="E63" s="455">
        <v>1.749066275764692E-3</v>
      </c>
      <c r="F63" s="455">
        <v>1.7210285405283459E-3</v>
      </c>
      <c r="G63" s="455">
        <v>1.53855911821541E-3</v>
      </c>
      <c r="H63" s="308"/>
      <c r="I63" s="309"/>
      <c r="K63" s="310"/>
      <c r="L63" s="369">
        <v>1.956735122894372E-3</v>
      </c>
      <c r="M63" s="311"/>
      <c r="N63" s="456">
        <v>1.877302585876314E-3</v>
      </c>
      <c r="O63" s="369">
        <v>1.2617716906256401E-3</v>
      </c>
      <c r="P63" s="369">
        <v>2.4266585681978598E-3</v>
      </c>
      <c r="Q63" s="311"/>
      <c r="R63" s="311"/>
      <c r="S63" s="369">
        <v>2.36856564927758E-3</v>
      </c>
      <c r="T63" s="311"/>
      <c r="U63" s="311"/>
      <c r="V63" s="311"/>
      <c r="W63" s="311"/>
      <c r="X63" s="311"/>
      <c r="Y63" s="369">
        <v>2.7307942108878401E-3</v>
      </c>
      <c r="Z63" s="311"/>
      <c r="AA63" s="311"/>
      <c r="AB63" s="311"/>
      <c r="AC63" s="369">
        <v>2.1257226915322399E-3</v>
      </c>
      <c r="AD63" s="311"/>
      <c r="AE63" s="311"/>
      <c r="AF63" s="369">
        <v>2.4653878939433398E-3</v>
      </c>
      <c r="AG63" s="369">
        <v>0.1045536742591798</v>
      </c>
      <c r="AH63" s="311"/>
      <c r="AI63" s="311"/>
      <c r="AJ63" s="311"/>
      <c r="AK63" s="311"/>
      <c r="AL63" s="311"/>
      <c r="AM63" s="311"/>
      <c r="AN63" s="369">
        <v>1.705580994771102E-3</v>
      </c>
      <c r="AO63" s="311"/>
      <c r="AP63" s="311"/>
      <c r="AQ63" s="311"/>
      <c r="AR63" s="369">
        <v>2.4027872935237799E-3</v>
      </c>
      <c r="AS63" s="311"/>
      <c r="AT63" s="311"/>
      <c r="AU63" s="311"/>
      <c r="AV63" s="311"/>
      <c r="AW63" s="369">
        <v>2.7609288260687002E-3</v>
      </c>
      <c r="AX63" s="311"/>
      <c r="AY63" s="311"/>
      <c r="AZ63" s="369">
        <v>2.5083095773822599E-3</v>
      </c>
      <c r="BA63" s="311"/>
      <c r="BB63" s="313"/>
      <c r="BC63" s="50"/>
      <c r="BD63" s="457">
        <v>2.3725630659395401E-3</v>
      </c>
      <c r="BE63" s="315"/>
      <c r="BF63" s="315"/>
      <c r="BG63" s="315"/>
      <c r="BH63" s="458">
        <v>2.5112578473463001E-3</v>
      </c>
      <c r="BI63" s="315"/>
      <c r="BJ63" s="316"/>
      <c r="BK63" s="22"/>
      <c r="BL63" s="444"/>
      <c r="BM63" s="319"/>
      <c r="BN63" s="375">
        <v>2.38391636027764E-3</v>
      </c>
      <c r="BO63" s="319"/>
      <c r="BP63" s="319"/>
      <c r="BQ63" s="319"/>
      <c r="BR63" s="319"/>
      <c r="BS63" s="375">
        <v>1.9962763726243502E-3</v>
      </c>
      <c r="BT63" s="375">
        <v>2.43365747939324E-3</v>
      </c>
      <c r="BU63" s="319"/>
      <c r="BV63" s="319"/>
      <c r="BW63" s="320"/>
      <c r="BX63" s="22"/>
      <c r="BY63" s="459"/>
      <c r="BZ63" s="378">
        <v>2.3981509247463602E-3</v>
      </c>
      <c r="CA63" s="324"/>
      <c r="CB63" s="324"/>
      <c r="CC63" s="378">
        <v>2.0737577339921798E-3</v>
      </c>
      <c r="CD63" s="378">
        <v>4.7109964504611201E-3</v>
      </c>
      <c r="CE63" s="324"/>
      <c r="CF63" s="324"/>
      <c r="CG63" s="324"/>
      <c r="CH63" s="324"/>
      <c r="CI63" s="378">
        <v>2.1419200700173802E-3</v>
      </c>
      <c r="CJ63" s="378">
        <v>2.0515362711635001E-3</v>
      </c>
      <c r="CK63" s="324"/>
      <c r="CL63" s="324"/>
      <c r="CM63" s="378">
        <v>2.4947867083229E-3</v>
      </c>
      <c r="CN63" s="378">
        <v>2.3525915814395599E-3</v>
      </c>
      <c r="CO63" s="378">
        <v>2.6460571330445201E-3</v>
      </c>
      <c r="CP63" s="324"/>
      <c r="CQ63" s="324"/>
      <c r="CR63" s="378">
        <v>2.3690893426769402E-3</v>
      </c>
      <c r="CS63" s="324"/>
      <c r="CT63" s="378">
        <v>2.4434716872133201E-3</v>
      </c>
      <c r="CU63" s="379">
        <v>2.738709277848E-3</v>
      </c>
      <c r="CV63" s="22"/>
    </row>
    <row r="64" spans="1:145" s="321" customFormat="1" ht="18">
      <c r="A64" s="25" t="s">
        <v>80</v>
      </c>
      <c r="B64" s="460">
        <v>15.639080671520745</v>
      </c>
      <c r="C64" s="308"/>
      <c r="D64" s="461">
        <v>15.63924489165862</v>
      </c>
      <c r="E64" s="461">
        <v>15.639148398808761</v>
      </c>
      <c r="F64" s="461">
        <v>15.638306651014103</v>
      </c>
      <c r="G64" s="461">
        <v>15.640190747119714</v>
      </c>
      <c r="H64" s="308"/>
      <c r="I64" s="309"/>
      <c r="K64" s="310"/>
      <c r="L64" s="369">
        <v>15.644948850731325</v>
      </c>
      <c r="M64" s="311"/>
      <c r="N64" s="456">
        <v>15.647792903808147</v>
      </c>
      <c r="O64" s="462">
        <v>15.644866930674452</v>
      </c>
      <c r="P64" s="369">
        <v>15.644621803408123</v>
      </c>
      <c r="Q64" s="311"/>
      <c r="R64" s="311"/>
      <c r="S64" s="369">
        <v>15.642287921483719</v>
      </c>
      <c r="T64" s="311"/>
      <c r="U64" s="311"/>
      <c r="V64" s="311"/>
      <c r="W64" s="311"/>
      <c r="X64" s="311"/>
      <c r="Y64" s="369">
        <v>15.644696587995147</v>
      </c>
      <c r="Z64" s="311"/>
      <c r="AA64" s="311"/>
      <c r="AB64" s="311"/>
      <c r="AC64" s="369">
        <v>15.642950075315817</v>
      </c>
      <c r="AD64" s="311"/>
      <c r="AE64" s="311"/>
      <c r="AF64" s="369">
        <v>15.644784470652336</v>
      </c>
      <c r="AG64" s="369">
        <v>15.642871878691418</v>
      </c>
      <c r="AH64" s="311"/>
      <c r="AI64" s="311"/>
      <c r="AJ64" s="311"/>
      <c r="AK64" s="311"/>
      <c r="AL64" s="311"/>
      <c r="AM64" s="311"/>
      <c r="AN64" s="369">
        <v>15.64141158324829</v>
      </c>
      <c r="AO64" s="311"/>
      <c r="AP64" s="311"/>
      <c r="AQ64" s="311"/>
      <c r="AR64" s="369">
        <v>15.64427941889053</v>
      </c>
      <c r="AS64" s="311"/>
      <c r="AT64" s="311"/>
      <c r="AU64" s="311"/>
      <c r="AV64" s="311"/>
      <c r="AW64" s="462">
        <v>15.643256671134568</v>
      </c>
      <c r="AX64" s="311"/>
      <c r="AY64" s="311"/>
      <c r="AZ64" s="462">
        <v>15.643527094269364</v>
      </c>
      <c r="BA64" s="311"/>
      <c r="BB64" s="313"/>
      <c r="BC64" s="463"/>
      <c r="BD64" s="457">
        <v>15.621300576522113</v>
      </c>
      <c r="BE64" s="315"/>
      <c r="BF64" s="315"/>
      <c r="BG64" s="315"/>
      <c r="BH64" s="458">
        <v>15.622116242446195</v>
      </c>
      <c r="BI64" s="315"/>
      <c r="BJ64" s="316"/>
      <c r="BK64" s="22"/>
      <c r="BL64" s="444"/>
      <c r="BM64" s="319"/>
      <c r="BN64" s="464">
        <v>15.600694056445279</v>
      </c>
      <c r="BO64" s="319"/>
      <c r="BP64" s="319"/>
      <c r="BQ64" s="319"/>
      <c r="BR64" s="319"/>
      <c r="BS64" s="375">
        <v>15.643946545467573</v>
      </c>
      <c r="BT64" s="464">
        <v>15.635620406506469</v>
      </c>
      <c r="BU64" s="319"/>
      <c r="BV64" s="319"/>
      <c r="BW64" s="320"/>
      <c r="BX64" s="22"/>
      <c r="BY64" s="459"/>
      <c r="BZ64" s="378">
        <v>15.635101945888195</v>
      </c>
      <c r="CA64" s="324"/>
      <c r="CB64" s="324"/>
      <c r="CC64" s="378">
        <v>15.636275892346738</v>
      </c>
      <c r="CD64" s="378">
        <v>15.63191768748352</v>
      </c>
      <c r="CE64" s="324"/>
      <c r="CF64" s="324"/>
      <c r="CG64" s="324"/>
      <c r="CH64" s="324"/>
      <c r="CI64" s="378">
        <v>15.635162026103114</v>
      </c>
      <c r="CJ64" s="378">
        <v>15.633955221113743</v>
      </c>
      <c r="CK64" s="324"/>
      <c r="CL64" s="324"/>
      <c r="CM64" s="378">
        <v>15.635543582705132</v>
      </c>
      <c r="CN64" s="465">
        <v>15.631722735305429</v>
      </c>
      <c r="CO64" s="465">
        <v>15.629029028460659</v>
      </c>
      <c r="CP64" s="324"/>
      <c r="CQ64" s="324"/>
      <c r="CR64" s="465">
        <v>15.624656118934436</v>
      </c>
      <c r="CS64" s="324"/>
      <c r="CT64" s="465">
        <v>15.62628051194984</v>
      </c>
      <c r="CU64" s="466">
        <v>15.634560122875751</v>
      </c>
      <c r="CV64" s="22"/>
    </row>
    <row r="65" spans="1:101" s="321" customFormat="1" ht="18">
      <c r="A65" s="25" t="s">
        <v>77</v>
      </c>
      <c r="B65" s="460">
        <v>6.4149820539755801E-4</v>
      </c>
      <c r="C65" s="308"/>
      <c r="D65" s="461">
        <v>5.9728371414369404E-4</v>
      </c>
      <c r="E65" s="461">
        <v>5.6414813176938598E-4</v>
      </c>
      <c r="F65" s="461">
        <v>5.3885142707068602E-4</v>
      </c>
      <c r="G65" s="461">
        <v>5.1531900352932601E-4</v>
      </c>
      <c r="H65" s="308"/>
      <c r="I65" s="309"/>
      <c r="K65" s="310"/>
      <c r="L65" s="369">
        <v>8.2215535174782204E-4</v>
      </c>
      <c r="M65" s="311"/>
      <c r="N65" s="456">
        <v>7.7655004631083601E-4</v>
      </c>
      <c r="O65" s="462">
        <v>3.8205334371001101E-4</v>
      </c>
      <c r="P65" s="369">
        <v>7.3106891203293602E-4</v>
      </c>
      <c r="Q65" s="311"/>
      <c r="R65" s="311"/>
      <c r="S65" s="369">
        <v>6.8823471770788002E-4</v>
      </c>
      <c r="T65" s="311"/>
      <c r="U65" s="311"/>
      <c r="V65" s="311"/>
      <c r="W65" s="311"/>
      <c r="X65" s="311"/>
      <c r="Y65" s="369">
        <v>7.6943626004470004E-4</v>
      </c>
      <c r="Z65" s="311"/>
      <c r="AA65" s="311"/>
      <c r="AB65" s="311"/>
      <c r="AC65" s="369">
        <v>8.2597057583400199E-4</v>
      </c>
      <c r="AD65" s="311"/>
      <c r="AE65" s="311"/>
      <c r="AF65" s="369">
        <v>9.3874798933914802E-4</v>
      </c>
      <c r="AG65" s="369">
        <v>6.2757541920030805E-4</v>
      </c>
      <c r="AH65" s="311"/>
      <c r="AI65" s="311"/>
      <c r="AJ65" s="311"/>
      <c r="AK65" s="311"/>
      <c r="AL65" s="311"/>
      <c r="AM65" s="311"/>
      <c r="AN65" s="369">
        <v>8.2507712882720402E-4</v>
      </c>
      <c r="AO65" s="311"/>
      <c r="AP65" s="311"/>
      <c r="AQ65" s="311"/>
      <c r="AR65" s="369">
        <v>8.2607761796380202E-4</v>
      </c>
      <c r="AS65" s="311"/>
      <c r="AT65" s="311"/>
      <c r="AU65" s="311"/>
      <c r="AV65" s="311"/>
      <c r="AW65" s="462">
        <v>9.0068994798318596E-4</v>
      </c>
      <c r="AX65" s="311"/>
      <c r="AY65" s="311"/>
      <c r="AZ65" s="462">
        <v>8.5109054591210001E-4</v>
      </c>
      <c r="BA65" s="311"/>
      <c r="BB65" s="313"/>
      <c r="BC65" s="463"/>
      <c r="BD65" s="457">
        <v>8.1205583344691001E-4</v>
      </c>
      <c r="BE65" s="315"/>
      <c r="BF65" s="315"/>
      <c r="BG65" s="315"/>
      <c r="BH65" s="458">
        <v>9.1417829162630999E-4</v>
      </c>
      <c r="BI65" s="315"/>
      <c r="BJ65" s="316"/>
      <c r="BK65" s="22"/>
      <c r="BL65" s="444"/>
      <c r="BM65" s="319"/>
      <c r="BN65" s="464">
        <v>8.0513496375264398E-4</v>
      </c>
      <c r="BO65" s="319"/>
      <c r="BP65" s="319"/>
      <c r="BQ65" s="319"/>
      <c r="BR65" s="319"/>
      <c r="BS65" s="375">
        <v>7.35266161827272E-4</v>
      </c>
      <c r="BT65" s="464">
        <v>7.9301007293180396E-4</v>
      </c>
      <c r="BU65" s="319"/>
      <c r="BV65" s="319"/>
      <c r="BW65" s="320"/>
      <c r="BX65" s="22"/>
      <c r="BY65" s="459"/>
      <c r="BZ65" s="378">
        <v>8.3160683738397198E-4</v>
      </c>
      <c r="CA65" s="324"/>
      <c r="CB65" s="324"/>
      <c r="CC65" s="378">
        <v>8.2772104025063205E-4</v>
      </c>
      <c r="CD65" s="378">
        <v>7.4939365489758603E-4</v>
      </c>
      <c r="CE65" s="324"/>
      <c r="CF65" s="324"/>
      <c r="CG65" s="324"/>
      <c r="CH65" s="324"/>
      <c r="CI65" s="378">
        <v>8.4120427577673404E-4</v>
      </c>
      <c r="CJ65" s="378">
        <v>8.35345521438726E-4</v>
      </c>
      <c r="CK65" s="324"/>
      <c r="CL65" s="324"/>
      <c r="CM65" s="378">
        <v>8.0068877925012203E-4</v>
      </c>
      <c r="CN65" s="465">
        <v>8.3143994953985398E-4</v>
      </c>
      <c r="CO65" s="465">
        <v>8.4594373601154797E-4</v>
      </c>
      <c r="CP65" s="324"/>
      <c r="CQ65" s="324"/>
      <c r="CR65" s="465">
        <v>8.11988276726148E-4</v>
      </c>
      <c r="CS65" s="324"/>
      <c r="CT65" s="465">
        <v>8.2723908645458797E-4</v>
      </c>
      <c r="CU65" s="466">
        <v>9.5680016095826196E-4</v>
      </c>
      <c r="CV65" s="22"/>
    </row>
    <row r="66" spans="1:101" s="321" customFormat="1" ht="18">
      <c r="A66" s="25" t="s">
        <v>81</v>
      </c>
      <c r="B66" s="460">
        <v>19.645949872375979</v>
      </c>
      <c r="C66" s="308"/>
      <c r="D66" s="461">
        <v>19.648726461031412</v>
      </c>
      <c r="E66" s="461">
        <v>19.646402119388178</v>
      </c>
      <c r="F66" s="461">
        <v>19.64421169885318</v>
      </c>
      <c r="G66" s="461">
        <v>19.644856972615177</v>
      </c>
      <c r="H66" s="308"/>
      <c r="I66" s="309"/>
      <c r="K66" s="310"/>
      <c r="L66" s="462">
        <v>19.628639495031582</v>
      </c>
      <c r="M66" s="311"/>
      <c r="N66" s="467">
        <v>19.581817953392868</v>
      </c>
      <c r="O66" s="462">
        <v>19.622325810702954</v>
      </c>
      <c r="P66" s="462">
        <v>19.627794040650688</v>
      </c>
      <c r="Q66" s="311"/>
      <c r="R66" s="311"/>
      <c r="S66" s="462">
        <v>19.64352724472047</v>
      </c>
      <c r="T66" s="311"/>
      <c r="U66" s="311"/>
      <c r="V66" s="311"/>
      <c r="W66" s="311"/>
      <c r="X66" s="311"/>
      <c r="Y66" s="462">
        <v>19.639866937351467</v>
      </c>
      <c r="Z66" s="311"/>
      <c r="AA66" s="311"/>
      <c r="AB66" s="311"/>
      <c r="AC66" s="462">
        <v>19.640629925017617</v>
      </c>
      <c r="AD66" s="311"/>
      <c r="AE66" s="311"/>
      <c r="AF66" s="369">
        <v>19.638386424091365</v>
      </c>
      <c r="AG66" s="462">
        <v>19.635569358638143</v>
      </c>
      <c r="AH66" s="311"/>
      <c r="AI66" s="311"/>
      <c r="AJ66" s="311"/>
      <c r="AK66" s="311"/>
      <c r="AL66" s="311"/>
      <c r="AM66" s="311"/>
      <c r="AN66" s="462">
        <v>19.63465449963125</v>
      </c>
      <c r="AO66" s="311"/>
      <c r="AP66" s="311"/>
      <c r="AQ66" s="311"/>
      <c r="AR66" s="462">
        <v>19.618864355647442</v>
      </c>
      <c r="AS66" s="311"/>
      <c r="AT66" s="311"/>
      <c r="AU66" s="311"/>
      <c r="AV66" s="311"/>
      <c r="AW66" s="462">
        <v>19.641527827832522</v>
      </c>
      <c r="AX66" s="311"/>
      <c r="AY66" s="311"/>
      <c r="AZ66" s="462">
        <v>19.64307780191044</v>
      </c>
      <c r="BA66" s="311"/>
      <c r="BB66" s="313"/>
      <c r="BC66" s="50"/>
      <c r="BD66" s="468">
        <v>19.476574306845624</v>
      </c>
      <c r="BE66" s="315"/>
      <c r="BF66" s="315"/>
      <c r="BG66" s="315"/>
      <c r="BH66" s="458">
        <v>19.379829040417103</v>
      </c>
      <c r="BI66" s="315"/>
      <c r="BJ66" s="316"/>
      <c r="BK66" s="22"/>
      <c r="BL66" s="444"/>
      <c r="BM66" s="319"/>
      <c r="BN66" s="375">
        <v>19.178063719076732</v>
      </c>
      <c r="BO66" s="319"/>
      <c r="BP66" s="319"/>
      <c r="BQ66" s="319"/>
      <c r="BR66" s="319"/>
      <c r="BS66" s="464">
        <v>19.641590265660799</v>
      </c>
      <c r="BT66" s="464">
        <v>19.6093282665049</v>
      </c>
      <c r="BU66" s="319"/>
      <c r="BV66" s="319"/>
      <c r="BW66" s="320"/>
      <c r="BX66" s="22"/>
      <c r="BY66" s="469"/>
      <c r="BZ66" s="465">
        <v>19.645480190209554</v>
      </c>
      <c r="CA66" s="324"/>
      <c r="CB66" s="324"/>
      <c r="CC66" s="465">
        <v>19.646138270245281</v>
      </c>
      <c r="CD66" s="465">
        <v>19.641418095065834</v>
      </c>
      <c r="CE66" s="324"/>
      <c r="CF66" s="324"/>
      <c r="CG66" s="324"/>
      <c r="CH66" s="324"/>
      <c r="CI66" s="465">
        <v>19.643249830647225</v>
      </c>
      <c r="CJ66" s="465">
        <v>19.642727701106711</v>
      </c>
      <c r="CK66" s="324"/>
      <c r="CL66" s="324"/>
      <c r="CM66" s="465">
        <v>19.645536530414105</v>
      </c>
      <c r="CN66" s="465">
        <v>19.639998550186966</v>
      </c>
      <c r="CO66" s="465">
        <v>19.635594359221454</v>
      </c>
      <c r="CP66" s="324"/>
      <c r="CQ66" s="324"/>
      <c r="CR66" s="465">
        <v>19.631711018651291</v>
      </c>
      <c r="CS66" s="324"/>
      <c r="CT66" s="465">
        <v>19.623506241738408</v>
      </c>
      <c r="CU66" s="466">
        <v>19.642794575778094</v>
      </c>
      <c r="CV66" s="22"/>
    </row>
    <row r="67" spans="1:101" s="321" customFormat="1" ht="18">
      <c r="A67" s="25" t="s">
        <v>77</v>
      </c>
      <c r="B67" s="460">
        <v>6.4078855815373004E-4</v>
      </c>
      <c r="C67" s="308"/>
      <c r="D67" s="461">
        <v>5.9828629279576198E-4</v>
      </c>
      <c r="E67" s="461">
        <v>6.2694855617123396E-4</v>
      </c>
      <c r="F67" s="461">
        <v>5.8537089774837205E-4</v>
      </c>
      <c r="G67" s="461">
        <v>5.9798973903578E-4</v>
      </c>
      <c r="H67" s="308"/>
      <c r="I67" s="309"/>
      <c r="K67" s="310"/>
      <c r="L67" s="462">
        <v>8.6985045391301202E-4</v>
      </c>
      <c r="M67" s="311"/>
      <c r="N67" s="467">
        <v>8.1823485781975602E-4</v>
      </c>
      <c r="O67" s="462">
        <v>4.9413619165904297E-4</v>
      </c>
      <c r="P67" s="462">
        <v>8.5429757925430203E-4</v>
      </c>
      <c r="Q67" s="311"/>
      <c r="R67" s="311"/>
      <c r="S67" s="462">
        <v>7.0693338171824596E-4</v>
      </c>
      <c r="T67" s="311"/>
      <c r="U67" s="311"/>
      <c r="V67" s="311"/>
      <c r="W67" s="311"/>
      <c r="X67" s="311"/>
      <c r="Y67" s="462">
        <v>8.1193839022510603E-4</v>
      </c>
      <c r="Z67" s="311"/>
      <c r="AA67" s="311"/>
      <c r="AB67" s="311"/>
      <c r="AC67" s="462">
        <v>8.8534765086712797E-4</v>
      </c>
      <c r="AD67" s="311"/>
      <c r="AE67" s="311"/>
      <c r="AF67" s="369">
        <v>1.0550193902017059E-3</v>
      </c>
      <c r="AG67" s="462">
        <v>8.1270861292091995E-4</v>
      </c>
      <c r="AH67" s="311"/>
      <c r="AI67" s="311"/>
      <c r="AJ67" s="311"/>
      <c r="AK67" s="311"/>
      <c r="AL67" s="311"/>
      <c r="AM67" s="311"/>
      <c r="AN67" s="462">
        <v>9.4172986123113001E-4</v>
      </c>
      <c r="AO67" s="311"/>
      <c r="AP67" s="311"/>
      <c r="AQ67" s="311"/>
      <c r="AR67" s="462">
        <v>9.4616242447864403E-4</v>
      </c>
      <c r="AS67" s="311"/>
      <c r="AT67" s="311"/>
      <c r="AU67" s="311"/>
      <c r="AV67" s="311"/>
      <c r="AW67" s="462">
        <v>1.184518630099928E-3</v>
      </c>
      <c r="AX67" s="311"/>
      <c r="AY67" s="311"/>
      <c r="AZ67" s="462">
        <v>9.3866953504761E-4</v>
      </c>
      <c r="BA67" s="311"/>
      <c r="BB67" s="313"/>
      <c r="BC67" s="50"/>
      <c r="BD67" s="468">
        <v>8.92281570176628E-4</v>
      </c>
      <c r="BE67" s="315"/>
      <c r="BF67" s="315"/>
      <c r="BG67" s="315"/>
      <c r="BH67" s="458">
        <v>1.0554639526086579E-3</v>
      </c>
      <c r="BI67" s="315"/>
      <c r="BJ67" s="316"/>
      <c r="BK67" s="22"/>
      <c r="BL67" s="444"/>
      <c r="BM67" s="319"/>
      <c r="BN67" s="375">
        <v>1.0446422067872381E-3</v>
      </c>
      <c r="BO67" s="319"/>
      <c r="BP67" s="319"/>
      <c r="BQ67" s="319"/>
      <c r="BR67" s="319"/>
      <c r="BS67" s="464">
        <v>8.1936804097136595E-4</v>
      </c>
      <c r="BT67" s="464">
        <v>1.0070820613883821E-3</v>
      </c>
      <c r="BU67" s="319"/>
      <c r="BV67" s="319"/>
      <c r="BW67" s="320"/>
      <c r="BX67" s="22"/>
      <c r="BY67" s="469"/>
      <c r="BZ67" s="465">
        <v>8.9176218965960404E-4</v>
      </c>
      <c r="CA67" s="324"/>
      <c r="CB67" s="324"/>
      <c r="CC67" s="465">
        <v>9.0446685774571195E-4</v>
      </c>
      <c r="CD67" s="465">
        <v>8.9730223591308605E-4</v>
      </c>
      <c r="CE67" s="324"/>
      <c r="CF67" s="324"/>
      <c r="CG67" s="324"/>
      <c r="CH67" s="324"/>
      <c r="CI67" s="465">
        <v>8.7423749633134195E-4</v>
      </c>
      <c r="CJ67" s="465">
        <v>9.1482510074709195E-4</v>
      </c>
      <c r="CK67" s="324"/>
      <c r="CL67" s="324"/>
      <c r="CM67" s="465">
        <v>8.4580187838522402E-4</v>
      </c>
      <c r="CN67" s="465">
        <v>8.1693926649535002E-4</v>
      </c>
      <c r="CO67" s="465">
        <v>1.073411244659658E-3</v>
      </c>
      <c r="CP67" s="324"/>
      <c r="CQ67" s="324"/>
      <c r="CR67" s="465">
        <v>8.84013646187724E-4</v>
      </c>
      <c r="CS67" s="324"/>
      <c r="CT67" s="465">
        <v>8.7431246680441199E-4</v>
      </c>
      <c r="CU67" s="466">
        <v>1.1117643839707141E-3</v>
      </c>
      <c r="CV67" s="22"/>
    </row>
    <row r="68" spans="1:101" s="321" customFormat="1" ht="18">
      <c r="A68" s="25" t="s">
        <v>82</v>
      </c>
      <c r="B68" s="437"/>
      <c r="C68" s="438"/>
      <c r="D68" s="438"/>
      <c r="E68" s="438"/>
      <c r="F68" s="438"/>
      <c r="G68" s="438"/>
      <c r="H68" s="438"/>
      <c r="I68" s="512"/>
      <c r="K68" s="310"/>
      <c r="L68" s="424">
        <v>0.28288697014678305</v>
      </c>
      <c r="M68" s="311"/>
      <c r="N68" s="439">
        <v>0.28288188206646403</v>
      </c>
      <c r="O68" s="424">
        <v>0.28288642665759201</v>
      </c>
      <c r="P68" s="424">
        <v>0.28290935971854375</v>
      </c>
      <c r="Q68" s="311"/>
      <c r="R68" s="311"/>
      <c r="S68" s="424">
        <v>0.28289609738695515</v>
      </c>
      <c r="T68" s="311"/>
      <c r="U68" s="311"/>
      <c r="V68" s="311"/>
      <c r="W68" s="311"/>
      <c r="X68" s="311"/>
      <c r="Y68" s="424">
        <v>0.28289032968311417</v>
      </c>
      <c r="Z68" s="311"/>
      <c r="AA68" s="311"/>
      <c r="AB68" s="311"/>
      <c r="AC68" s="424">
        <v>0.28290034807761127</v>
      </c>
      <c r="AD68" s="311"/>
      <c r="AE68" s="311"/>
      <c r="AF68" s="424">
        <v>0.28288945990236186</v>
      </c>
      <c r="AG68" s="424">
        <v>0.28288822943754044</v>
      </c>
      <c r="AH68" s="311"/>
      <c r="AI68" s="311"/>
      <c r="AJ68" s="311"/>
      <c r="AK68" s="311"/>
      <c r="AL68" s="311"/>
      <c r="AM68" s="311"/>
      <c r="AN68" s="311"/>
      <c r="AO68" s="311"/>
      <c r="AP68" s="311"/>
      <c r="AQ68" s="311"/>
      <c r="AR68" s="424">
        <v>0.28288801408448039</v>
      </c>
      <c r="AS68" s="311"/>
      <c r="AT68" s="311"/>
      <c r="AU68" s="311"/>
      <c r="AV68" s="311"/>
      <c r="AW68" s="424">
        <v>0.28289369068822967</v>
      </c>
      <c r="AX68" s="311"/>
      <c r="AY68" s="311"/>
      <c r="AZ68" s="424">
        <v>0.28289320575853677</v>
      </c>
      <c r="BA68" s="311"/>
      <c r="BB68" s="313"/>
      <c r="BC68" s="51"/>
      <c r="BD68" s="442">
        <v>0.28292448423191263</v>
      </c>
      <c r="BE68" s="315"/>
      <c r="BF68" s="315"/>
      <c r="BG68" s="315"/>
      <c r="BH68" s="443">
        <v>0.28293231365259258</v>
      </c>
      <c r="BI68" s="315"/>
      <c r="BJ68" s="316"/>
      <c r="BK68" s="22"/>
      <c r="BL68" s="444"/>
      <c r="BM68" s="319"/>
      <c r="BN68" s="445">
        <v>0.28295463090711248</v>
      </c>
      <c r="BO68" s="319"/>
      <c r="BP68" s="319"/>
      <c r="BQ68" s="319"/>
      <c r="BR68" s="319"/>
      <c r="BS68" s="445">
        <v>0.28289371646616351</v>
      </c>
      <c r="BT68" s="445">
        <v>0.28291690174043216</v>
      </c>
      <c r="BU68" s="319"/>
      <c r="BV68" s="319"/>
      <c r="BW68" s="320"/>
      <c r="BX68" s="22"/>
      <c r="BY68" s="322"/>
      <c r="BZ68" s="448">
        <v>0.28290800030681124</v>
      </c>
      <c r="CA68" s="324"/>
      <c r="CB68" s="324"/>
      <c r="CC68" s="448">
        <v>0.28290827466809171</v>
      </c>
      <c r="CD68" s="448">
        <v>0.28289403420314047</v>
      </c>
      <c r="CE68" s="324"/>
      <c r="CF68" s="324"/>
      <c r="CG68" s="324"/>
      <c r="CH68" s="324"/>
      <c r="CI68" s="448">
        <v>0.2829058525137978</v>
      </c>
      <c r="CJ68" s="448">
        <v>0.28290700604894348</v>
      </c>
      <c r="CK68" s="324"/>
      <c r="CL68" s="324"/>
      <c r="CM68" s="448">
        <v>0.28290606280107183</v>
      </c>
      <c r="CN68" s="448">
        <v>0.28290683087501012</v>
      </c>
      <c r="CO68" s="448">
        <v>0.28291093675500023</v>
      </c>
      <c r="CP68" s="324"/>
      <c r="CQ68" s="324"/>
      <c r="CR68" s="448">
        <v>0.28291108999110981</v>
      </c>
      <c r="CS68" s="324"/>
      <c r="CT68" s="448">
        <v>0.28291208707084559</v>
      </c>
      <c r="CU68" s="450">
        <v>0.2829142706013385</v>
      </c>
      <c r="CV68" s="22"/>
    </row>
    <row r="69" spans="1:101" s="321" customFormat="1" ht="18">
      <c r="A69" s="25" t="s">
        <v>77</v>
      </c>
      <c r="B69" s="437"/>
      <c r="C69" s="438"/>
      <c r="D69" s="438"/>
      <c r="E69" s="438"/>
      <c r="F69" s="438"/>
      <c r="G69" s="438"/>
      <c r="H69" s="438"/>
      <c r="I69" s="512"/>
      <c r="K69" s="310"/>
      <c r="L69" s="424">
        <v>3.7629559453761E-6</v>
      </c>
      <c r="M69" s="311"/>
      <c r="N69" s="439">
        <v>3.49448926434842E-6</v>
      </c>
      <c r="O69" s="424">
        <v>3.2008953359011599E-6</v>
      </c>
      <c r="P69" s="424">
        <v>2.9448552008022E-6</v>
      </c>
      <c r="Q69" s="311"/>
      <c r="R69" s="311"/>
      <c r="S69" s="424">
        <v>2.91370138274708E-6</v>
      </c>
      <c r="T69" s="311"/>
      <c r="U69" s="311"/>
      <c r="V69" s="311"/>
      <c r="W69" s="311"/>
      <c r="X69" s="311"/>
      <c r="Y69" s="424">
        <v>3.1158557564932998E-6</v>
      </c>
      <c r="Z69" s="311"/>
      <c r="AA69" s="311"/>
      <c r="AB69" s="311"/>
      <c r="AC69" s="424">
        <v>3.2664935793104601E-6</v>
      </c>
      <c r="AD69" s="311"/>
      <c r="AE69" s="311"/>
      <c r="AF69" s="424">
        <v>2.8271675501250801E-6</v>
      </c>
      <c r="AG69" s="424">
        <v>3.28649336980356E-6</v>
      </c>
      <c r="AH69" s="311"/>
      <c r="AI69" s="311"/>
      <c r="AJ69" s="311"/>
      <c r="AK69" s="311"/>
      <c r="AL69" s="311"/>
      <c r="AM69" s="311"/>
      <c r="AN69" s="311"/>
      <c r="AO69" s="311"/>
      <c r="AP69" s="311"/>
      <c r="AQ69" s="311"/>
      <c r="AR69" s="424">
        <v>3.2898494842601799E-6</v>
      </c>
      <c r="AS69" s="311"/>
      <c r="AT69" s="311"/>
      <c r="AU69" s="311"/>
      <c r="AV69" s="311"/>
      <c r="AW69" s="424">
        <v>2.5812872858978402E-6</v>
      </c>
      <c r="AX69" s="311"/>
      <c r="AY69" s="311"/>
      <c r="AZ69" s="424">
        <v>3.04073593658888E-6</v>
      </c>
      <c r="BA69" s="311"/>
      <c r="BB69" s="313"/>
      <c r="BC69" s="51"/>
      <c r="BD69" s="442">
        <v>4.1025153107637602E-6</v>
      </c>
      <c r="BE69" s="315"/>
      <c r="BF69" s="315"/>
      <c r="BG69" s="315"/>
      <c r="BH69" s="443">
        <v>3.7208254004672999E-6</v>
      </c>
      <c r="BI69" s="315"/>
      <c r="BJ69" s="316"/>
      <c r="BK69" s="22"/>
      <c r="BL69" s="444"/>
      <c r="BM69" s="319"/>
      <c r="BN69" s="445">
        <v>4.0405708997640003E-6</v>
      </c>
      <c r="BO69" s="319"/>
      <c r="BP69" s="319"/>
      <c r="BQ69" s="319"/>
      <c r="BR69" s="319"/>
      <c r="BS69" s="445">
        <v>2.3707760824137998E-6</v>
      </c>
      <c r="BT69" s="445">
        <v>3.1103860165406399E-6</v>
      </c>
      <c r="BU69" s="319"/>
      <c r="BV69" s="319"/>
      <c r="BW69" s="320"/>
      <c r="BX69" s="22"/>
      <c r="BY69" s="322"/>
      <c r="BZ69" s="448">
        <v>3.0803656054669602E-6</v>
      </c>
      <c r="CA69" s="324"/>
      <c r="CB69" s="324"/>
      <c r="CC69" s="448">
        <v>3.2102674964636602E-6</v>
      </c>
      <c r="CD69" s="448">
        <v>4.0559022045312196E-6</v>
      </c>
      <c r="CE69" s="324"/>
      <c r="CF69" s="324"/>
      <c r="CG69" s="324"/>
      <c r="CH69" s="324"/>
      <c r="CI69" s="448">
        <v>2.7895113511268198E-6</v>
      </c>
      <c r="CJ69" s="448">
        <v>2.8497413306951801E-6</v>
      </c>
      <c r="CK69" s="324"/>
      <c r="CL69" s="324"/>
      <c r="CM69" s="448">
        <v>3.09134870784612E-6</v>
      </c>
      <c r="CN69" s="448">
        <v>3.4309575703875598E-6</v>
      </c>
      <c r="CO69" s="448">
        <v>3.0016120201533E-6</v>
      </c>
      <c r="CP69" s="324"/>
      <c r="CQ69" s="324"/>
      <c r="CR69" s="448">
        <v>3.1155409356462599E-6</v>
      </c>
      <c r="CS69" s="324"/>
      <c r="CT69" s="448">
        <v>2.87224276574518E-6</v>
      </c>
      <c r="CU69" s="450">
        <v>3.1316986076053801E-6</v>
      </c>
      <c r="CV69" s="22"/>
    </row>
    <row r="70" spans="1:101" s="321" customFormat="1" ht="18">
      <c r="A70" s="25"/>
      <c r="B70" s="437"/>
      <c r="C70" s="438"/>
      <c r="D70" s="438"/>
      <c r="E70" s="438"/>
      <c r="F70" s="438"/>
      <c r="G70" s="438"/>
      <c r="H70" s="438"/>
      <c r="I70" s="512"/>
      <c r="K70" s="310"/>
      <c r="L70" s="311"/>
      <c r="M70" s="311"/>
      <c r="N70" s="312"/>
      <c r="O70" s="311"/>
      <c r="P70" s="311"/>
      <c r="Q70" s="311"/>
      <c r="R70" s="311"/>
      <c r="S70" s="311"/>
      <c r="T70" s="311"/>
      <c r="U70" s="311"/>
      <c r="V70" s="311"/>
      <c r="W70" s="311"/>
      <c r="X70" s="311"/>
      <c r="Y70" s="311"/>
      <c r="Z70" s="311"/>
      <c r="AA70" s="311"/>
      <c r="AB70" s="311"/>
      <c r="AC70" s="311"/>
      <c r="AD70" s="311"/>
      <c r="AE70" s="311"/>
      <c r="AF70" s="311"/>
      <c r="AG70" s="311"/>
      <c r="AH70" s="311"/>
      <c r="AI70" s="311"/>
      <c r="AJ70" s="311"/>
      <c r="AK70" s="311"/>
      <c r="AL70" s="311"/>
      <c r="AM70" s="311"/>
      <c r="AN70" s="311"/>
      <c r="AO70" s="311"/>
      <c r="AP70" s="311"/>
      <c r="AQ70" s="311"/>
      <c r="AR70" s="311"/>
      <c r="AS70" s="311"/>
      <c r="AT70" s="311"/>
      <c r="AU70" s="311"/>
      <c r="AV70" s="311"/>
      <c r="AW70" s="311"/>
      <c r="AX70" s="311"/>
      <c r="AY70" s="311"/>
      <c r="AZ70" s="311"/>
      <c r="BA70" s="311"/>
      <c r="BB70" s="313"/>
      <c r="BC70" s="22"/>
      <c r="BD70" s="314"/>
      <c r="BE70" s="315"/>
      <c r="BF70" s="315"/>
      <c r="BG70" s="315"/>
      <c r="BH70" s="315"/>
      <c r="BI70" s="315"/>
      <c r="BJ70" s="316"/>
      <c r="BK70" s="22"/>
      <c r="BL70" s="444"/>
      <c r="BM70" s="319"/>
      <c r="BN70" s="319"/>
      <c r="BO70" s="319"/>
      <c r="BP70" s="319"/>
      <c r="BQ70" s="319"/>
      <c r="BR70" s="319"/>
      <c r="BS70" s="319"/>
      <c r="BT70" s="319"/>
      <c r="BU70" s="319"/>
      <c r="BV70" s="319"/>
      <c r="BW70" s="320"/>
      <c r="BX70" s="22"/>
      <c r="BY70" s="322"/>
      <c r="BZ70" s="324"/>
      <c r="CA70" s="324"/>
      <c r="CB70" s="324"/>
      <c r="CC70" s="324"/>
      <c r="CD70" s="324"/>
      <c r="CE70" s="324"/>
      <c r="CF70" s="324"/>
      <c r="CG70" s="324"/>
      <c r="CH70" s="324"/>
      <c r="CI70" s="324"/>
      <c r="CJ70" s="324"/>
      <c r="CK70" s="324"/>
      <c r="CL70" s="324"/>
      <c r="CM70" s="324"/>
      <c r="CN70" s="324"/>
      <c r="CO70" s="324"/>
      <c r="CP70" s="324"/>
      <c r="CQ70" s="324"/>
      <c r="CR70" s="324"/>
      <c r="CS70" s="324"/>
      <c r="CT70" s="324"/>
      <c r="CU70" s="325"/>
      <c r="CV70" s="22"/>
    </row>
    <row r="71" spans="1:101" s="127" customFormat="1" ht="18">
      <c r="A71" s="37" t="s">
        <v>83</v>
      </c>
      <c r="B71" s="477"/>
      <c r="C71" s="478"/>
      <c r="D71" s="478"/>
      <c r="E71" s="478"/>
      <c r="F71" s="478"/>
      <c r="G71" s="478"/>
      <c r="H71" s="478"/>
      <c r="I71" s="513"/>
      <c r="J71" s="479"/>
      <c r="K71" s="470"/>
      <c r="L71" s="471">
        <v>0.12912111779539437</v>
      </c>
      <c r="M71" s="369"/>
      <c r="N71" s="456">
        <v>0.12038896780819375</v>
      </c>
      <c r="O71" s="369">
        <v>4.4196913504102042E-2</v>
      </c>
      <c r="P71" s="369"/>
      <c r="Q71" s="369"/>
      <c r="R71" s="369"/>
      <c r="S71" s="471">
        <v>0.12716676552620987</v>
      </c>
      <c r="T71" s="369"/>
      <c r="U71" s="369"/>
      <c r="V71" s="369"/>
      <c r="W71" s="369"/>
      <c r="X71" s="369"/>
      <c r="Y71" s="471">
        <v>9.1289810073780231E-2</v>
      </c>
      <c r="Z71" s="369"/>
      <c r="AA71" s="369"/>
      <c r="AB71" s="369"/>
      <c r="AC71" s="471">
        <v>5.1139443565384468E-2</v>
      </c>
      <c r="AD71" s="369"/>
      <c r="AE71" s="369"/>
      <c r="AF71" s="369">
        <v>8.2193341214897853E-2</v>
      </c>
      <c r="AG71" s="369">
        <v>0.10227940324597506</v>
      </c>
      <c r="AH71" s="369"/>
      <c r="AI71" s="369"/>
      <c r="AJ71" s="369"/>
      <c r="AK71" s="369"/>
      <c r="AL71" s="369"/>
      <c r="AM71" s="369"/>
      <c r="AN71" s="369"/>
      <c r="AO71" s="369"/>
      <c r="AP71" s="369"/>
      <c r="AQ71" s="369"/>
      <c r="AR71" s="369">
        <v>6.3105711601322653E-2</v>
      </c>
      <c r="AS71" s="369"/>
      <c r="AT71" s="369"/>
      <c r="AU71" s="369"/>
      <c r="AV71" s="369"/>
      <c r="AW71" s="471">
        <v>4.0736046578226937E-2</v>
      </c>
      <c r="AX71" s="369"/>
      <c r="AY71" s="369"/>
      <c r="AZ71" s="369">
        <v>8.3446033067313685E-3</v>
      </c>
      <c r="BA71" s="311"/>
      <c r="BB71" s="313"/>
      <c r="BC71" s="50"/>
      <c r="BD71" s="457"/>
      <c r="BE71" s="458"/>
      <c r="BF71" s="458"/>
      <c r="BG71" s="458"/>
      <c r="BH71" s="458"/>
      <c r="BI71" s="458"/>
      <c r="BJ71" s="472"/>
      <c r="BK71" s="50"/>
      <c r="BL71" s="473"/>
      <c r="BM71" s="375"/>
      <c r="BN71" s="375"/>
      <c r="BO71" s="375"/>
      <c r="BP71" s="375"/>
      <c r="BQ71" s="375"/>
      <c r="BR71" s="375"/>
      <c r="BS71" s="474">
        <v>9.3730778355431241E-2</v>
      </c>
      <c r="BT71" s="375">
        <v>8.0425655229421356E-2</v>
      </c>
      <c r="BU71" s="375"/>
      <c r="BV71" s="375"/>
      <c r="BW71" s="475"/>
      <c r="BX71" s="22"/>
      <c r="BY71" s="459"/>
      <c r="BZ71" s="378"/>
      <c r="CA71" s="378"/>
      <c r="CB71" s="378"/>
      <c r="CC71" s="378">
        <v>5.4895268936094865E-2</v>
      </c>
      <c r="CD71" s="378"/>
      <c r="CE71" s="378"/>
      <c r="CF71" s="378"/>
      <c r="CG71" s="378"/>
      <c r="CH71" s="378"/>
      <c r="CI71" s="378"/>
      <c r="CJ71" s="378"/>
      <c r="CK71" s="378"/>
      <c r="CL71" s="378"/>
      <c r="CM71" s="378">
        <v>1.9691971191437799E-2</v>
      </c>
      <c r="CN71" s="378">
        <v>8.0425655229421356E-2</v>
      </c>
      <c r="CO71" s="476">
        <v>0.16259044348513699</v>
      </c>
      <c r="CP71" s="378"/>
      <c r="CQ71" s="378"/>
      <c r="CR71" s="476">
        <v>5.4895268936094865E-2</v>
      </c>
      <c r="CS71" s="378"/>
      <c r="CT71" s="378">
        <v>6.7545201081801551E-2</v>
      </c>
      <c r="CU71" s="325"/>
      <c r="CV71" s="25"/>
    </row>
    <row r="72" spans="1:101" s="321" customFormat="1" ht="18">
      <c r="A72" s="25" t="s">
        <v>84</v>
      </c>
      <c r="B72" s="477"/>
      <c r="C72" s="478"/>
      <c r="D72" s="478"/>
      <c r="E72" s="478"/>
      <c r="F72" s="478"/>
      <c r="G72" s="478"/>
      <c r="H72" s="478"/>
      <c r="I72" s="513"/>
      <c r="J72" s="479"/>
      <c r="K72" s="470"/>
      <c r="L72" s="471">
        <v>3.8421859733571269E-2</v>
      </c>
      <c r="M72" s="369"/>
      <c r="N72" s="456">
        <v>6.6706110125106825E-3</v>
      </c>
      <c r="O72" s="369">
        <v>5.7859624257025441E-2</v>
      </c>
      <c r="P72" s="369"/>
      <c r="Q72" s="369"/>
      <c r="R72" s="369"/>
      <c r="S72" s="471">
        <v>4.6530672516527392E-2</v>
      </c>
      <c r="T72" s="369"/>
      <c r="U72" s="369"/>
      <c r="V72" s="369"/>
      <c r="W72" s="369"/>
      <c r="X72" s="369"/>
      <c r="Y72" s="471">
        <v>3.8879133205558129E-2</v>
      </c>
      <c r="Z72" s="369"/>
      <c r="AA72" s="369"/>
      <c r="AB72" s="369"/>
      <c r="AC72" s="471">
        <v>5.5872157587643169E-2</v>
      </c>
      <c r="AD72" s="369"/>
      <c r="AE72" s="369"/>
      <c r="AF72" s="369">
        <v>3.2935092808017367E-2</v>
      </c>
      <c r="AG72" s="369">
        <v>5.0475059996248114E-2</v>
      </c>
      <c r="AH72" s="369"/>
      <c r="AI72" s="369"/>
      <c r="AJ72" s="369"/>
      <c r="AK72" s="369"/>
      <c r="AL72" s="369"/>
      <c r="AM72" s="369"/>
      <c r="AN72" s="369"/>
      <c r="AO72" s="369"/>
      <c r="AP72" s="369"/>
      <c r="AQ72" s="369"/>
      <c r="AR72" s="369">
        <v>4.890030410109561E-2</v>
      </c>
      <c r="AS72" s="369"/>
      <c r="AT72" s="369"/>
      <c r="AU72" s="369"/>
      <c r="AV72" s="369"/>
      <c r="AW72" s="471">
        <v>3.7897533707430611E-2</v>
      </c>
      <c r="AX72" s="369"/>
      <c r="AY72" s="369"/>
      <c r="AZ72" s="369">
        <v>3.8864572154938902E-2</v>
      </c>
      <c r="BA72" s="311"/>
      <c r="BB72" s="313"/>
      <c r="BC72" s="50"/>
      <c r="BD72" s="457"/>
      <c r="BE72" s="458"/>
      <c r="BF72" s="458"/>
      <c r="BG72" s="458"/>
      <c r="BH72" s="458"/>
      <c r="BI72" s="458"/>
      <c r="BJ72" s="472"/>
      <c r="BK72" s="50"/>
      <c r="BL72" s="473"/>
      <c r="BM72" s="375"/>
      <c r="BN72" s="375"/>
      <c r="BO72" s="375"/>
      <c r="BP72" s="375"/>
      <c r="BQ72" s="375"/>
      <c r="BR72" s="375"/>
      <c r="BS72" s="474">
        <v>5.4734953011090402E-2</v>
      </c>
      <c r="BT72" s="375">
        <v>2.8386286326988173E-2</v>
      </c>
      <c r="BU72" s="375"/>
      <c r="BV72" s="375"/>
      <c r="BW72" s="475"/>
      <c r="BX72" s="22"/>
      <c r="BY72" s="459"/>
      <c r="BZ72" s="378"/>
      <c r="CA72" s="378"/>
      <c r="CB72" s="378"/>
      <c r="CC72" s="378">
        <v>5.0643985875856806E-2</v>
      </c>
      <c r="CD72" s="378"/>
      <c r="CE72" s="378"/>
      <c r="CF72" s="378"/>
      <c r="CG72" s="378"/>
      <c r="CH72" s="378"/>
      <c r="CI72" s="378"/>
      <c r="CJ72" s="378"/>
      <c r="CK72" s="378"/>
      <c r="CL72" s="378"/>
      <c r="CM72" s="378">
        <v>5.3463637391660129E-2</v>
      </c>
      <c r="CN72" s="378">
        <v>2.8386286326988173E-2</v>
      </c>
      <c r="CO72" s="476">
        <v>2.0161283919237185E-2</v>
      </c>
      <c r="CP72" s="378"/>
      <c r="CQ72" s="378"/>
      <c r="CR72" s="476">
        <v>5.0643985875856806E-2</v>
      </c>
      <c r="CS72" s="378"/>
      <c r="CT72" s="378">
        <v>1.026387396879486E-2</v>
      </c>
      <c r="CU72" s="325"/>
      <c r="CV72" s="22"/>
    </row>
    <row r="73" spans="1:101" s="321" customFormat="1" ht="18">
      <c r="A73" s="37" t="s">
        <v>85</v>
      </c>
      <c r="B73" s="477"/>
      <c r="C73" s="478"/>
      <c r="D73" s="478"/>
      <c r="E73" s="478"/>
      <c r="F73" s="478"/>
      <c r="G73" s="478"/>
      <c r="H73" s="478"/>
      <c r="I73" s="513"/>
      <c r="J73" s="479"/>
      <c r="K73" s="470"/>
      <c r="L73" s="471">
        <v>8.3510238904516143E-2</v>
      </c>
      <c r="M73" s="369"/>
      <c r="N73" s="456">
        <v>6.8875973690207815E-2</v>
      </c>
      <c r="O73" s="369">
        <v>2.5298947825621216E-2</v>
      </c>
      <c r="P73" s="369"/>
      <c r="Q73" s="369"/>
      <c r="R73" s="369"/>
      <c r="S73" s="471">
        <v>8.7956620924645179E-2</v>
      </c>
      <c r="T73" s="369"/>
      <c r="U73" s="369"/>
      <c r="V73" s="369"/>
      <c r="W73" s="369"/>
      <c r="X73" s="369"/>
      <c r="Y73" s="471">
        <v>4.3533526761230235E-2</v>
      </c>
      <c r="Z73" s="369"/>
      <c r="AA73" s="369"/>
      <c r="AB73" s="369"/>
      <c r="AC73" s="471">
        <v>2.2488018096566975E-2</v>
      </c>
      <c r="AD73" s="369"/>
      <c r="AE73" s="369"/>
      <c r="AF73" s="369">
        <v>6.7986739218206527E-2</v>
      </c>
      <c r="AG73" s="369">
        <v>6.0008072121753298E-2</v>
      </c>
      <c r="AH73" s="369"/>
      <c r="AI73" s="369"/>
      <c r="AJ73" s="369"/>
      <c r="AK73" s="369"/>
      <c r="AL73" s="369"/>
      <c r="AM73" s="369"/>
      <c r="AN73" s="369"/>
      <c r="AO73" s="369"/>
      <c r="AP73" s="369"/>
      <c r="AQ73" s="369"/>
      <c r="AR73" s="369">
        <v>2.6042637100968474E-2</v>
      </c>
      <c r="AS73" s="369"/>
      <c r="AT73" s="369"/>
      <c r="AU73" s="369"/>
      <c r="AV73" s="369"/>
      <c r="AW73" s="471">
        <v>2.2085834667451287E-2</v>
      </c>
      <c r="AX73" s="369"/>
      <c r="AY73" s="369"/>
      <c r="AZ73" s="369">
        <v>1.5789963181744901E-3</v>
      </c>
      <c r="BA73" s="311"/>
      <c r="BB73" s="313"/>
      <c r="BC73" s="50"/>
      <c r="BD73" s="457"/>
      <c r="BE73" s="458"/>
      <c r="BF73" s="458"/>
      <c r="BG73" s="458"/>
      <c r="BH73" s="458"/>
      <c r="BI73" s="458"/>
      <c r="BJ73" s="472"/>
      <c r="BK73" s="50"/>
      <c r="BL73" s="473"/>
      <c r="BM73" s="375"/>
      <c r="BN73" s="375"/>
      <c r="BO73" s="375"/>
      <c r="BP73" s="375"/>
      <c r="BQ73" s="375"/>
      <c r="BR73" s="375"/>
      <c r="BS73" s="474">
        <v>4.9898084723443148E-2</v>
      </c>
      <c r="BT73" s="375">
        <v>5.8768998372704662E-2</v>
      </c>
      <c r="BU73" s="375"/>
      <c r="BV73" s="375"/>
      <c r="BW73" s="475"/>
      <c r="BX73" s="22"/>
      <c r="BY73" s="459"/>
      <c r="BZ73" s="378"/>
      <c r="CA73" s="378"/>
      <c r="CB73" s="378"/>
      <c r="CC73" s="378">
        <v>3.981884841023723E-2</v>
      </c>
      <c r="CD73" s="378"/>
      <c r="CE73" s="378"/>
      <c r="CF73" s="378"/>
      <c r="CG73" s="378"/>
      <c r="CH73" s="378"/>
      <c r="CI73" s="378"/>
      <c r="CJ73" s="378"/>
      <c r="CK73" s="378"/>
      <c r="CL73" s="378"/>
      <c r="CM73" s="378">
        <v>1.33442354175617E-2</v>
      </c>
      <c r="CN73" s="378">
        <v>5.8768998372704662E-2</v>
      </c>
      <c r="CO73" s="476">
        <v>9.746391667782757E-2</v>
      </c>
      <c r="CP73" s="378"/>
      <c r="CQ73" s="378"/>
      <c r="CR73" s="476">
        <v>3.981884841023723E-2</v>
      </c>
      <c r="CS73" s="378"/>
      <c r="CT73" s="378">
        <v>4.1424288618937176E-2</v>
      </c>
      <c r="CU73" s="325"/>
      <c r="CV73" s="22"/>
    </row>
    <row r="74" spans="1:101" s="321" customFormat="1" ht="18">
      <c r="A74" s="25" t="s">
        <v>84</v>
      </c>
      <c r="B74" s="477"/>
      <c r="C74" s="478"/>
      <c r="D74" s="478"/>
      <c r="E74" s="478"/>
      <c r="F74" s="478"/>
      <c r="G74" s="478"/>
      <c r="H74" s="478"/>
      <c r="I74" s="513"/>
      <c r="J74" s="479"/>
      <c r="K74" s="470"/>
      <c r="L74" s="471">
        <v>3.6640603700024039E-2</v>
      </c>
      <c r="M74" s="369"/>
      <c r="N74" s="456">
        <v>2.0250091120528287E-3</v>
      </c>
      <c r="O74" s="369">
        <v>1.8774859605828038E-2</v>
      </c>
      <c r="P74" s="369"/>
      <c r="Q74" s="369"/>
      <c r="R74" s="369"/>
      <c r="S74" s="471">
        <v>2.2493361647640406E-2</v>
      </c>
      <c r="T74" s="369"/>
      <c r="U74" s="369"/>
      <c r="V74" s="369"/>
      <c r="W74" s="369"/>
      <c r="X74" s="369"/>
      <c r="Y74" s="471">
        <v>1.3588697866898465E-2</v>
      </c>
      <c r="Z74" s="369"/>
      <c r="AA74" s="369"/>
      <c r="AB74" s="369"/>
      <c r="AC74" s="471">
        <v>2.8170759227059281E-2</v>
      </c>
      <c r="AD74" s="369"/>
      <c r="AE74" s="369"/>
      <c r="AF74" s="369">
        <v>2.9238123952237457E-2</v>
      </c>
      <c r="AG74" s="369">
        <v>2.8565133079917364E-2</v>
      </c>
      <c r="AH74" s="369"/>
      <c r="AI74" s="369"/>
      <c r="AJ74" s="369"/>
      <c r="AK74" s="369"/>
      <c r="AL74" s="369"/>
      <c r="AM74" s="369"/>
      <c r="AN74" s="369"/>
      <c r="AO74" s="369"/>
      <c r="AP74" s="369"/>
      <c r="AQ74" s="369"/>
      <c r="AR74" s="369">
        <v>2.7052269195941624E-2</v>
      </c>
      <c r="AS74" s="369"/>
      <c r="AT74" s="369"/>
      <c r="AU74" s="369"/>
      <c r="AV74" s="369"/>
      <c r="AW74" s="471">
        <v>3.3160334869485726E-2</v>
      </c>
      <c r="AX74" s="369"/>
      <c r="AY74" s="369"/>
      <c r="AZ74" s="369">
        <v>5.5420129483531783E-2</v>
      </c>
      <c r="BA74" s="311"/>
      <c r="BB74" s="313"/>
      <c r="BC74" s="50"/>
      <c r="BD74" s="457"/>
      <c r="BE74" s="458"/>
      <c r="BF74" s="458"/>
      <c r="BG74" s="458"/>
      <c r="BH74" s="458"/>
      <c r="BI74" s="458"/>
      <c r="BJ74" s="472"/>
      <c r="BK74" s="50"/>
      <c r="BL74" s="473"/>
      <c r="BM74" s="375"/>
      <c r="BN74" s="375"/>
      <c r="BO74" s="375"/>
      <c r="BP74" s="375"/>
      <c r="BQ74" s="375"/>
      <c r="BR74" s="375"/>
      <c r="BS74" s="474">
        <v>3.9951788473602659E-2</v>
      </c>
      <c r="BT74" s="375">
        <v>1.8977424077533483E-2</v>
      </c>
      <c r="BU74" s="375"/>
      <c r="BV74" s="375"/>
      <c r="BW74" s="475"/>
      <c r="BX74" s="22"/>
      <c r="BY74" s="459"/>
      <c r="BZ74" s="378"/>
      <c r="CA74" s="378"/>
      <c r="CB74" s="378"/>
      <c r="CC74" s="378">
        <v>2.8411398649862859E-2</v>
      </c>
      <c r="CD74" s="378"/>
      <c r="CE74" s="378"/>
      <c r="CF74" s="378"/>
      <c r="CG74" s="378"/>
      <c r="CH74" s="378"/>
      <c r="CI74" s="378"/>
      <c r="CJ74" s="378"/>
      <c r="CK74" s="378"/>
      <c r="CL74" s="378"/>
      <c r="CM74" s="378">
        <v>6.352652722270849E-2</v>
      </c>
      <c r="CN74" s="378">
        <v>1.8977424077533483E-2</v>
      </c>
      <c r="CO74" s="476">
        <v>1.3884835023647263E-2</v>
      </c>
      <c r="CP74" s="378"/>
      <c r="CQ74" s="378"/>
      <c r="CR74" s="476">
        <v>2.8411398649862859E-2</v>
      </c>
      <c r="CS74" s="378"/>
      <c r="CT74" s="378">
        <v>5.4820710944073085E-2</v>
      </c>
      <c r="CU74" s="325"/>
      <c r="CV74" s="22"/>
    </row>
    <row r="75" spans="1:101" s="321" customFormat="1" ht="18">
      <c r="A75" s="37" t="s">
        <v>86</v>
      </c>
      <c r="B75" s="477"/>
      <c r="C75" s="478"/>
      <c r="D75" s="478"/>
      <c r="E75" s="478"/>
      <c r="F75" s="478"/>
      <c r="G75" s="478"/>
      <c r="H75" s="478"/>
      <c r="I75" s="513"/>
      <c r="J75" s="479"/>
      <c r="K75" s="470"/>
      <c r="L75" s="471">
        <v>0.17173108666787451</v>
      </c>
      <c r="M75" s="369"/>
      <c r="N75" s="456">
        <v>0.16011732718489768</v>
      </c>
      <c r="O75" s="369">
        <v>5.8781894960455716E-2</v>
      </c>
      <c r="P75" s="369"/>
      <c r="Q75" s="369"/>
      <c r="R75" s="369"/>
      <c r="S75" s="471">
        <v>0.16913179814985912</v>
      </c>
      <c r="T75" s="369"/>
      <c r="U75" s="369"/>
      <c r="V75" s="369"/>
      <c r="W75" s="369"/>
      <c r="X75" s="369"/>
      <c r="Y75" s="471">
        <v>0.12141544739812771</v>
      </c>
      <c r="Z75" s="369"/>
      <c r="AA75" s="369"/>
      <c r="AB75" s="369"/>
      <c r="AC75" s="471">
        <v>5.9148793275294688E-2</v>
      </c>
      <c r="AD75" s="369"/>
      <c r="AE75" s="369"/>
      <c r="AF75" s="369">
        <v>0.10931714381581414</v>
      </c>
      <c r="AG75" s="369">
        <v>0.12696394808581665</v>
      </c>
      <c r="AH75" s="369"/>
      <c r="AI75" s="369"/>
      <c r="AJ75" s="369"/>
      <c r="AK75" s="369"/>
      <c r="AL75" s="369"/>
      <c r="AM75" s="369"/>
      <c r="AN75" s="369"/>
      <c r="AO75" s="369"/>
      <c r="AP75" s="369"/>
      <c r="AQ75" s="369"/>
      <c r="AR75" s="369">
        <v>8.3930596429759127E-2</v>
      </c>
      <c r="AS75" s="369"/>
      <c r="AT75" s="369"/>
      <c r="AU75" s="369"/>
      <c r="AV75" s="369"/>
      <c r="AW75" s="471">
        <v>5.4178941949041826E-2</v>
      </c>
      <c r="AX75" s="369"/>
      <c r="AY75" s="369"/>
      <c r="AZ75" s="369">
        <v>1.109832239795272E-2</v>
      </c>
      <c r="BA75" s="311"/>
      <c r="BB75" s="313"/>
      <c r="BC75" s="50"/>
      <c r="BD75" s="457"/>
      <c r="BE75" s="458"/>
      <c r="BF75" s="458"/>
      <c r="BG75" s="458"/>
      <c r="BH75" s="458"/>
      <c r="BI75" s="458"/>
      <c r="BJ75" s="472"/>
      <c r="BK75" s="50"/>
      <c r="BL75" s="473"/>
      <c r="BM75" s="375"/>
      <c r="BN75" s="375"/>
      <c r="BO75" s="375"/>
      <c r="BP75" s="375"/>
      <c r="BQ75" s="375"/>
      <c r="BR75" s="375"/>
      <c r="BS75" s="474">
        <v>0.12466193521272355</v>
      </c>
      <c r="BT75" s="375">
        <v>0.1069661214551304</v>
      </c>
      <c r="BU75" s="375"/>
      <c r="BV75" s="375"/>
      <c r="BW75" s="475"/>
      <c r="BX75" s="22"/>
      <c r="BY75" s="459"/>
      <c r="BZ75" s="378"/>
      <c r="CA75" s="378"/>
      <c r="CB75" s="378"/>
      <c r="CC75" s="378">
        <v>7.3010707685006171E-2</v>
      </c>
      <c r="CD75" s="378"/>
      <c r="CE75" s="378"/>
      <c r="CF75" s="378"/>
      <c r="CG75" s="378"/>
      <c r="CH75" s="378"/>
      <c r="CI75" s="378"/>
      <c r="CJ75" s="378"/>
      <c r="CK75" s="378"/>
      <c r="CL75" s="378"/>
      <c r="CM75" s="378">
        <v>2.61903216846123E-2</v>
      </c>
      <c r="CN75" s="378">
        <v>0.1069661214551304</v>
      </c>
      <c r="CO75" s="476">
        <v>0.2162452898352322</v>
      </c>
      <c r="CP75" s="378"/>
      <c r="CQ75" s="378"/>
      <c r="CR75" s="476">
        <v>7.3010707685006171E-2</v>
      </c>
      <c r="CS75" s="378"/>
      <c r="CT75" s="378">
        <v>8.9835117438796061E-2</v>
      </c>
      <c r="CU75" s="325"/>
      <c r="CV75" s="22"/>
      <c r="CW75" s="479"/>
    </row>
    <row r="76" spans="1:101" s="321" customFormat="1" ht="19" thickBot="1">
      <c r="A76" s="25" t="s">
        <v>84</v>
      </c>
      <c r="B76" s="480"/>
      <c r="C76" s="481"/>
      <c r="D76" s="481"/>
      <c r="E76" s="481"/>
      <c r="F76" s="481"/>
      <c r="G76" s="481"/>
      <c r="H76" s="481"/>
      <c r="I76" s="514"/>
      <c r="J76" s="479"/>
      <c r="K76" s="482"/>
      <c r="L76" s="483">
        <v>5.1101073445650055E-2</v>
      </c>
      <c r="M76" s="484"/>
      <c r="N76" s="485">
        <v>8.8719126466392084E-3</v>
      </c>
      <c r="O76" s="484">
        <v>7.6953300261843827E-2</v>
      </c>
      <c r="P76" s="484"/>
      <c r="Q76" s="484"/>
      <c r="R76" s="484"/>
      <c r="S76" s="483">
        <v>6.1885794446981723E-2</v>
      </c>
      <c r="T76" s="484"/>
      <c r="U76" s="484"/>
      <c r="V76" s="484"/>
      <c r="W76" s="484"/>
      <c r="X76" s="484"/>
      <c r="Y76" s="483">
        <v>5.1709247163392133E-2</v>
      </c>
      <c r="Z76" s="484"/>
      <c r="AA76" s="484"/>
      <c r="AB76" s="484"/>
      <c r="AC76" s="483">
        <v>4.3816975353793711E-2</v>
      </c>
      <c r="AD76" s="484"/>
      <c r="AE76" s="484"/>
      <c r="AF76" s="484">
        <v>4.3803673434663098E-2</v>
      </c>
      <c r="AG76" s="484">
        <v>3.6690009546983704E-2</v>
      </c>
      <c r="AH76" s="484"/>
      <c r="AI76" s="484"/>
      <c r="AJ76" s="484"/>
      <c r="AK76" s="484"/>
      <c r="AL76" s="484"/>
      <c r="AM76" s="484"/>
      <c r="AN76" s="484"/>
      <c r="AO76" s="484"/>
      <c r="AP76" s="484"/>
      <c r="AQ76" s="484"/>
      <c r="AR76" s="484">
        <v>6.5037404454457187E-2</v>
      </c>
      <c r="AS76" s="484"/>
      <c r="AT76" s="484"/>
      <c r="AU76" s="484"/>
      <c r="AV76" s="484"/>
      <c r="AW76" s="483">
        <v>5.0403719830882751E-2</v>
      </c>
      <c r="AX76" s="484"/>
      <c r="AY76" s="484"/>
      <c r="AZ76" s="484">
        <v>5.1689880966068739E-2</v>
      </c>
      <c r="BA76" s="398"/>
      <c r="BB76" s="486"/>
      <c r="BC76" s="50"/>
      <c r="BD76" s="487"/>
      <c r="BE76" s="488"/>
      <c r="BF76" s="488"/>
      <c r="BG76" s="488"/>
      <c r="BH76" s="488"/>
      <c r="BI76" s="488"/>
      <c r="BJ76" s="489"/>
      <c r="BK76" s="50"/>
      <c r="BL76" s="490"/>
      <c r="BM76" s="491"/>
      <c r="BN76" s="491"/>
      <c r="BO76" s="491"/>
      <c r="BP76" s="491"/>
      <c r="BQ76" s="491"/>
      <c r="BR76" s="491"/>
      <c r="BS76" s="492">
        <v>7.279748750475018E-2</v>
      </c>
      <c r="BT76" s="491">
        <v>3.7753760814894163E-2</v>
      </c>
      <c r="BU76" s="491"/>
      <c r="BV76" s="491"/>
      <c r="BW76" s="493"/>
      <c r="BX76" s="22"/>
      <c r="BY76" s="494"/>
      <c r="BZ76" s="495"/>
      <c r="CA76" s="495"/>
      <c r="CB76" s="495"/>
      <c r="CC76" s="495">
        <v>6.7356501214889578E-2</v>
      </c>
      <c r="CD76" s="495"/>
      <c r="CE76" s="495"/>
      <c r="CF76" s="495"/>
      <c r="CG76" s="495"/>
      <c r="CH76" s="495"/>
      <c r="CI76" s="495"/>
      <c r="CJ76" s="495"/>
      <c r="CK76" s="495"/>
      <c r="CL76" s="495"/>
      <c r="CM76" s="495">
        <v>7.1106637730908501E-2</v>
      </c>
      <c r="CN76" s="495">
        <v>3.7753760814894163E-2</v>
      </c>
      <c r="CO76" s="496">
        <v>2.6814507612585456E-2</v>
      </c>
      <c r="CP76" s="495"/>
      <c r="CQ76" s="495"/>
      <c r="CR76" s="496">
        <v>6.7356501214889578E-2</v>
      </c>
      <c r="CS76" s="495"/>
      <c r="CT76" s="495">
        <v>1.3650952378497163E-2</v>
      </c>
      <c r="CU76" s="410"/>
      <c r="CV76" s="22"/>
    </row>
    <row r="77" spans="1:101" s="321" customFormat="1" ht="18">
      <c r="A77" s="22"/>
      <c r="H77" s="127"/>
      <c r="I77" s="127"/>
      <c r="K77" s="311"/>
      <c r="L77" s="497"/>
      <c r="M77" s="498"/>
      <c r="N77" s="499"/>
      <c r="O77" s="497"/>
      <c r="P77" s="498"/>
      <c r="Q77" s="498"/>
      <c r="R77" s="498"/>
      <c r="S77" s="497"/>
      <c r="T77" s="498"/>
      <c r="U77" s="497"/>
      <c r="V77" s="498"/>
      <c r="W77" s="498"/>
      <c r="X77" s="498"/>
      <c r="Y77" s="497"/>
      <c r="Z77" s="498"/>
      <c r="AA77" s="498"/>
      <c r="AB77" s="498"/>
      <c r="AC77" s="497"/>
      <c r="AD77" s="497"/>
      <c r="AE77" s="497"/>
      <c r="AF77" s="497"/>
      <c r="AG77" s="497"/>
      <c r="AH77" s="497"/>
      <c r="AI77" s="497"/>
      <c r="AJ77" s="498"/>
      <c r="AK77" s="498"/>
      <c r="AL77" s="498"/>
      <c r="AM77" s="498"/>
      <c r="AN77" s="498"/>
      <c r="AO77" s="498"/>
      <c r="AP77" s="498"/>
      <c r="AQ77" s="497"/>
      <c r="AR77" s="497"/>
      <c r="AS77" s="498"/>
      <c r="AT77" s="498"/>
      <c r="AU77" s="498"/>
      <c r="AV77" s="498"/>
      <c r="AW77" s="497"/>
      <c r="AX77" s="498"/>
      <c r="AY77" s="498"/>
      <c r="AZ77" s="497"/>
      <c r="BA77" s="498"/>
      <c r="BB77" s="498"/>
      <c r="BD77" s="500"/>
      <c r="BE77" s="501"/>
      <c r="BF77" s="501"/>
      <c r="BG77" s="501"/>
      <c r="BH77" s="500"/>
      <c r="BI77" s="501"/>
      <c r="BJ77" s="501"/>
      <c r="BL77" s="502"/>
      <c r="BM77" s="502"/>
      <c r="BN77" s="503"/>
      <c r="BO77" s="502"/>
      <c r="BP77" s="503"/>
      <c r="BQ77" s="503"/>
      <c r="BR77" s="502"/>
      <c r="BS77" s="502"/>
      <c r="BT77" s="502"/>
      <c r="BU77" s="503"/>
      <c r="BV77" s="503"/>
      <c r="BW77" s="503"/>
      <c r="BY77" s="504"/>
      <c r="BZ77" s="505"/>
      <c r="CA77" s="504"/>
      <c r="CB77" s="505"/>
      <c r="CC77" s="505"/>
      <c r="CD77" s="505"/>
      <c r="CE77" s="505"/>
      <c r="CF77" s="505"/>
      <c r="CG77" s="505"/>
      <c r="CH77" s="505"/>
      <c r="CI77" s="505"/>
      <c r="CJ77" s="504"/>
      <c r="CK77" s="505"/>
      <c r="CL77" s="504"/>
      <c r="CM77" s="505"/>
      <c r="CN77" s="505"/>
      <c r="CO77" s="505"/>
      <c r="CP77" s="504"/>
      <c r="CQ77" s="504"/>
      <c r="CR77" s="505"/>
      <c r="CS77" s="505"/>
      <c r="CT77" s="505"/>
      <c r="CU77" s="504"/>
    </row>
    <row r="78" spans="1:101" s="321" customFormat="1" ht="18">
      <c r="A78" s="22"/>
      <c r="H78" s="127"/>
      <c r="I78" s="127"/>
      <c r="K78" s="311"/>
      <c r="L78" s="497"/>
      <c r="M78" s="498"/>
      <c r="N78" s="499"/>
      <c r="O78" s="497"/>
      <c r="P78" s="498"/>
      <c r="Q78" s="498"/>
      <c r="R78" s="498"/>
      <c r="S78" s="497"/>
      <c r="T78" s="498"/>
      <c r="U78" s="497"/>
      <c r="V78" s="498"/>
      <c r="W78" s="498"/>
      <c r="X78" s="498"/>
      <c r="Y78" s="497"/>
      <c r="Z78" s="498"/>
      <c r="AA78" s="498"/>
      <c r="AB78" s="498"/>
      <c r="AC78" s="497"/>
      <c r="AD78" s="497"/>
      <c r="AE78" s="497"/>
      <c r="AF78" s="497"/>
      <c r="AG78" s="497"/>
      <c r="AH78" s="497"/>
      <c r="AI78" s="497"/>
      <c r="AJ78" s="498"/>
      <c r="AK78" s="498"/>
      <c r="AL78" s="498"/>
      <c r="AM78" s="498"/>
      <c r="AN78" s="498"/>
      <c r="AO78" s="498"/>
      <c r="AP78" s="498"/>
      <c r="AQ78" s="497"/>
      <c r="AR78" s="497"/>
      <c r="AS78" s="498"/>
      <c r="AT78" s="498"/>
      <c r="AU78" s="498"/>
      <c r="AV78" s="498"/>
      <c r="AW78" s="497"/>
      <c r="AX78" s="498"/>
      <c r="AY78" s="498"/>
      <c r="AZ78" s="497"/>
      <c r="BA78" s="498"/>
      <c r="BB78" s="498"/>
      <c r="BD78" s="500"/>
      <c r="BE78" s="501"/>
      <c r="BF78" s="501"/>
      <c r="BG78" s="501"/>
      <c r="BH78" s="500"/>
      <c r="BI78" s="501"/>
      <c r="BJ78" s="501"/>
      <c r="BL78" s="502"/>
      <c r="BM78" s="502"/>
      <c r="BN78" s="503"/>
      <c r="BO78" s="502"/>
      <c r="BP78" s="503"/>
      <c r="BQ78" s="503"/>
      <c r="BR78" s="502"/>
      <c r="BS78" s="502"/>
      <c r="BT78" s="502"/>
      <c r="BU78" s="503"/>
      <c r="BV78" s="503"/>
      <c r="BW78" s="503"/>
      <c r="BY78" s="504"/>
      <c r="BZ78" s="505"/>
      <c r="CA78" s="504"/>
      <c r="CB78" s="505"/>
      <c r="CC78" s="505"/>
      <c r="CD78" s="505"/>
      <c r="CE78" s="505"/>
      <c r="CF78" s="505"/>
      <c r="CG78" s="505"/>
      <c r="CH78" s="505"/>
      <c r="CI78" s="505"/>
      <c r="CJ78" s="504"/>
      <c r="CK78" s="505"/>
      <c r="CL78" s="504"/>
      <c r="CM78" s="505"/>
      <c r="CN78" s="505"/>
      <c r="CO78" s="505"/>
      <c r="CP78" s="504"/>
      <c r="CQ78" s="504"/>
      <c r="CR78" s="505"/>
      <c r="CS78" s="505"/>
      <c r="CT78" s="505"/>
      <c r="CU78" s="504"/>
      <c r="CW78" s="479"/>
    </row>
    <row r="79" spans="1:101" s="321" customFormat="1" ht="18">
      <c r="A79" s="516" t="s">
        <v>210</v>
      </c>
      <c r="H79" s="127"/>
      <c r="I79" s="127"/>
      <c r="K79" s="311"/>
      <c r="L79" s="497"/>
      <c r="M79" s="498"/>
      <c r="N79" s="499"/>
      <c r="O79" s="497"/>
      <c r="P79" s="498"/>
      <c r="Q79" s="498"/>
      <c r="R79" s="498"/>
      <c r="S79" s="497"/>
      <c r="T79" s="498"/>
      <c r="U79" s="497"/>
      <c r="V79" s="498"/>
      <c r="W79" s="498"/>
      <c r="X79" s="498"/>
      <c r="Y79" s="497"/>
      <c r="Z79" s="498"/>
      <c r="AA79" s="498"/>
      <c r="AB79" s="498"/>
      <c r="AC79" s="497"/>
      <c r="AD79" s="497"/>
      <c r="AE79" s="497"/>
      <c r="AF79" s="497"/>
      <c r="AG79" s="497"/>
      <c r="AH79" s="497"/>
      <c r="AI79" s="497"/>
      <c r="AJ79" s="498"/>
      <c r="AK79" s="498"/>
      <c r="AL79" s="498"/>
      <c r="AM79" s="498"/>
      <c r="AN79" s="498"/>
      <c r="AO79" s="498"/>
      <c r="AP79" s="498"/>
      <c r="AQ79" s="497"/>
      <c r="AR79" s="497"/>
      <c r="AS79" s="498"/>
      <c r="AT79" s="498"/>
      <c r="AU79" s="498"/>
      <c r="AV79" s="498"/>
      <c r="AW79" s="497"/>
      <c r="AX79" s="498"/>
      <c r="AY79" s="498"/>
      <c r="AZ79" s="497"/>
      <c r="BA79" s="498"/>
      <c r="BB79" s="498"/>
      <c r="BD79" s="500"/>
      <c r="BE79" s="501"/>
      <c r="BF79" s="501"/>
      <c r="BG79" s="501"/>
      <c r="BH79" s="500"/>
      <c r="BI79" s="501"/>
      <c r="BJ79" s="501"/>
      <c r="BL79" s="502"/>
      <c r="BM79" s="502"/>
      <c r="BN79" s="503"/>
      <c r="BO79" s="502"/>
      <c r="BP79" s="503"/>
      <c r="BQ79" s="503"/>
      <c r="BR79" s="502"/>
      <c r="BS79" s="502"/>
      <c r="BT79" s="502"/>
      <c r="BU79" s="503"/>
      <c r="BV79" s="503"/>
      <c r="BW79" s="503"/>
      <c r="BY79" s="504"/>
      <c r="BZ79" s="505"/>
      <c r="CA79" s="504"/>
      <c r="CB79" s="505"/>
      <c r="CC79" s="505"/>
      <c r="CD79" s="505"/>
      <c r="CE79" s="505"/>
      <c r="CF79" s="505"/>
      <c r="CG79" s="505"/>
      <c r="CH79" s="505"/>
      <c r="CI79" s="505"/>
      <c r="CJ79" s="504"/>
      <c r="CK79" s="505"/>
      <c r="CL79" s="504"/>
      <c r="CM79" s="505"/>
      <c r="CN79" s="505"/>
      <c r="CO79" s="505"/>
      <c r="CP79" s="504"/>
      <c r="CQ79" s="504"/>
      <c r="CR79" s="505"/>
      <c r="CS79" s="505"/>
      <c r="CT79" s="505"/>
      <c r="CU79" s="504"/>
    </row>
    <row r="80" spans="1:101" s="321" customFormat="1" ht="18">
      <c r="A80" s="22"/>
      <c r="H80" s="127"/>
      <c r="I80" s="127"/>
      <c r="K80" s="311"/>
      <c r="L80" s="497"/>
      <c r="M80" s="498"/>
      <c r="N80" s="499"/>
      <c r="O80" s="497"/>
      <c r="P80" s="498"/>
      <c r="Q80" s="498"/>
      <c r="R80" s="498"/>
      <c r="S80" s="497"/>
      <c r="T80" s="498"/>
      <c r="U80" s="497"/>
      <c r="V80" s="498"/>
      <c r="W80" s="498"/>
      <c r="X80" s="498"/>
      <c r="Y80" s="497"/>
      <c r="Z80" s="498"/>
      <c r="AA80" s="498"/>
      <c r="AB80" s="498"/>
      <c r="AC80" s="497"/>
      <c r="AD80" s="497"/>
      <c r="AE80" s="497"/>
      <c r="AF80" s="497"/>
      <c r="AG80" s="497"/>
      <c r="AH80" s="497"/>
      <c r="AI80" s="497"/>
      <c r="AJ80" s="498"/>
      <c r="AK80" s="498"/>
      <c r="AL80" s="498"/>
      <c r="AM80" s="498"/>
      <c r="AN80" s="498"/>
      <c r="AO80" s="498"/>
      <c r="AP80" s="498"/>
      <c r="AQ80" s="497"/>
      <c r="AR80" s="497"/>
      <c r="AS80" s="498"/>
      <c r="AT80" s="498"/>
      <c r="AU80" s="498"/>
      <c r="AV80" s="498"/>
      <c r="AW80" s="497"/>
      <c r="AX80" s="498"/>
      <c r="AY80" s="498"/>
      <c r="AZ80" s="497"/>
      <c r="BA80" s="498"/>
      <c r="BB80" s="498"/>
      <c r="BD80" s="500"/>
      <c r="BE80" s="501"/>
      <c r="BF80" s="501"/>
      <c r="BG80" s="501"/>
      <c r="BH80" s="500"/>
      <c r="BI80" s="501"/>
      <c r="BJ80" s="501"/>
      <c r="BL80" s="502"/>
      <c r="BM80" s="502"/>
      <c r="BN80" s="503"/>
      <c r="BO80" s="502"/>
      <c r="BP80" s="503"/>
      <c r="BQ80" s="503"/>
      <c r="BR80" s="502"/>
      <c r="BS80" s="502"/>
      <c r="BT80" s="502"/>
      <c r="BU80" s="503"/>
      <c r="BV80" s="503"/>
      <c r="BW80" s="503"/>
      <c r="BY80" s="504"/>
      <c r="BZ80" s="505"/>
      <c r="CA80" s="504"/>
      <c r="CB80" s="505"/>
      <c r="CC80" s="505"/>
      <c r="CD80" s="505"/>
      <c r="CE80" s="505"/>
      <c r="CF80" s="505"/>
      <c r="CG80" s="505"/>
      <c r="CH80" s="505"/>
      <c r="CI80" s="505"/>
      <c r="CJ80" s="504"/>
      <c r="CK80" s="505"/>
      <c r="CL80" s="504"/>
      <c r="CM80" s="505"/>
      <c r="CN80" s="505"/>
      <c r="CO80" s="505"/>
      <c r="CP80" s="504"/>
      <c r="CQ80" s="504"/>
      <c r="CR80" s="505"/>
      <c r="CS80" s="505"/>
      <c r="CT80" s="505"/>
      <c r="CU80" s="504"/>
    </row>
    <row r="81" spans="1:99" s="321" customFormat="1" ht="18">
      <c r="A81" s="22"/>
      <c r="H81" s="127"/>
      <c r="I81" s="127"/>
      <c r="K81" s="311"/>
      <c r="L81" s="497"/>
      <c r="M81" s="498"/>
      <c r="N81" s="499"/>
      <c r="O81" s="497"/>
      <c r="P81" s="498"/>
      <c r="Q81" s="498"/>
      <c r="R81" s="498"/>
      <c r="S81" s="497"/>
      <c r="T81" s="498"/>
      <c r="U81" s="497"/>
      <c r="V81" s="498"/>
      <c r="W81" s="498"/>
      <c r="X81" s="498"/>
      <c r="Y81" s="497"/>
      <c r="Z81" s="498"/>
      <c r="AA81" s="498"/>
      <c r="AB81" s="498"/>
      <c r="AC81" s="497"/>
      <c r="AD81" s="497"/>
      <c r="AE81" s="497"/>
      <c r="AF81" s="497"/>
      <c r="AG81" s="497"/>
      <c r="AH81" s="497"/>
      <c r="AI81" s="497"/>
      <c r="AJ81" s="498"/>
      <c r="AK81" s="498"/>
      <c r="AL81" s="498"/>
      <c r="AM81" s="498"/>
      <c r="AN81" s="498"/>
      <c r="AO81" s="498"/>
      <c r="AP81" s="498"/>
      <c r="AQ81" s="497"/>
      <c r="AR81" s="497"/>
      <c r="AS81" s="498"/>
      <c r="AT81" s="498"/>
      <c r="AU81" s="498"/>
      <c r="AV81" s="498"/>
      <c r="AW81" s="497"/>
      <c r="AX81" s="498"/>
      <c r="AY81" s="498"/>
      <c r="AZ81" s="497"/>
      <c r="BA81" s="498"/>
      <c r="BB81" s="498"/>
      <c r="BD81" s="500"/>
      <c r="BE81" s="501"/>
      <c r="BF81" s="501"/>
      <c r="BG81" s="501"/>
      <c r="BH81" s="500"/>
      <c r="BI81" s="501"/>
      <c r="BJ81" s="501"/>
      <c r="BL81" s="502"/>
      <c r="BM81" s="502"/>
      <c r="BN81" s="503"/>
      <c r="BO81" s="502"/>
      <c r="BP81" s="503"/>
      <c r="BQ81" s="503"/>
      <c r="BR81" s="502"/>
      <c r="BS81" s="502"/>
      <c r="BT81" s="502"/>
      <c r="BU81" s="503"/>
      <c r="BV81" s="503"/>
      <c r="BW81" s="503"/>
      <c r="BY81" s="504"/>
      <c r="BZ81" s="505"/>
      <c r="CA81" s="504"/>
      <c r="CB81" s="505"/>
      <c r="CC81" s="505"/>
      <c r="CD81" s="505"/>
      <c r="CE81" s="505"/>
      <c r="CF81" s="505"/>
      <c r="CG81" s="505"/>
      <c r="CH81" s="505"/>
      <c r="CI81" s="505"/>
      <c r="CJ81" s="504"/>
      <c r="CK81" s="505"/>
      <c r="CL81" s="504"/>
      <c r="CM81" s="505"/>
      <c r="CN81" s="505"/>
      <c r="CO81" s="505"/>
      <c r="CP81" s="504"/>
      <c r="CQ81" s="504"/>
      <c r="CR81" s="505"/>
      <c r="CS81" s="505"/>
      <c r="CT81" s="505"/>
      <c r="CU81" s="504"/>
    </row>
    <row r="82" spans="1:99" s="321" customFormat="1" ht="18">
      <c r="A82" s="22"/>
      <c r="H82" s="127"/>
      <c r="I82" s="127"/>
      <c r="K82" s="311"/>
      <c r="L82" s="497"/>
      <c r="M82" s="498"/>
      <c r="N82" s="499"/>
      <c r="O82" s="497"/>
      <c r="P82" s="498"/>
      <c r="Q82" s="498"/>
      <c r="R82" s="498"/>
      <c r="S82" s="497"/>
      <c r="T82" s="498"/>
      <c r="U82" s="497"/>
      <c r="V82" s="498"/>
      <c r="W82" s="498"/>
      <c r="X82" s="498"/>
      <c r="Y82" s="497"/>
      <c r="Z82" s="498"/>
      <c r="AA82" s="498"/>
      <c r="AB82" s="498"/>
      <c r="AC82" s="497"/>
      <c r="AD82" s="497"/>
      <c r="AE82" s="497"/>
      <c r="AF82" s="497"/>
      <c r="AG82" s="497"/>
      <c r="AH82" s="497"/>
      <c r="AI82" s="497"/>
      <c r="AJ82" s="498"/>
      <c r="AK82" s="498"/>
      <c r="AL82" s="498"/>
      <c r="AM82" s="498"/>
      <c r="AN82" s="498"/>
      <c r="AO82" s="498"/>
      <c r="AP82" s="498"/>
      <c r="AQ82" s="497"/>
      <c r="AR82" s="497"/>
      <c r="AS82" s="498"/>
      <c r="AT82" s="498"/>
      <c r="AU82" s="498"/>
      <c r="AV82" s="498"/>
      <c r="AW82" s="497"/>
      <c r="AX82" s="498"/>
      <c r="AY82" s="498"/>
      <c r="AZ82" s="497"/>
      <c r="BA82" s="498"/>
      <c r="BB82" s="498"/>
      <c r="BD82" s="500"/>
      <c r="BE82" s="501"/>
      <c r="BF82" s="501"/>
      <c r="BG82" s="501"/>
      <c r="BH82" s="500"/>
      <c r="BI82" s="501"/>
      <c r="BJ82" s="501"/>
      <c r="BL82" s="502"/>
      <c r="BM82" s="502"/>
      <c r="BN82" s="503"/>
      <c r="BO82" s="502"/>
      <c r="BP82" s="503"/>
      <c r="BQ82" s="503"/>
      <c r="BR82" s="502"/>
      <c r="BS82" s="502"/>
      <c r="BT82" s="502"/>
      <c r="BU82" s="503"/>
      <c r="BV82" s="503"/>
      <c r="BW82" s="503"/>
      <c r="BY82" s="504"/>
      <c r="BZ82" s="505"/>
      <c r="CA82" s="504"/>
      <c r="CB82" s="505"/>
      <c r="CC82" s="505"/>
      <c r="CD82" s="505"/>
      <c r="CE82" s="505"/>
      <c r="CF82" s="505"/>
      <c r="CG82" s="505"/>
      <c r="CH82" s="505"/>
      <c r="CI82" s="505"/>
      <c r="CJ82" s="504"/>
      <c r="CK82" s="505"/>
      <c r="CL82" s="504"/>
      <c r="CM82" s="505"/>
      <c r="CN82" s="505"/>
      <c r="CO82" s="505"/>
      <c r="CP82" s="504"/>
      <c r="CQ82" s="504"/>
      <c r="CR82" s="505"/>
      <c r="CS82" s="505"/>
      <c r="CT82" s="505"/>
      <c r="CU82" s="504"/>
    </row>
    <row r="83" spans="1:99" s="321" customFormat="1" ht="18">
      <c r="A83" s="22"/>
      <c r="H83" s="127"/>
      <c r="I83" s="127"/>
      <c r="K83" s="311"/>
      <c r="L83" s="497"/>
      <c r="M83" s="498"/>
      <c r="N83" s="499"/>
      <c r="O83" s="497"/>
      <c r="P83" s="498"/>
      <c r="Q83" s="498"/>
      <c r="R83" s="498"/>
      <c r="S83" s="497"/>
      <c r="T83" s="498"/>
      <c r="U83" s="497"/>
      <c r="V83" s="498"/>
      <c r="W83" s="498"/>
      <c r="X83" s="498"/>
      <c r="Y83" s="497"/>
      <c r="Z83" s="498"/>
      <c r="AA83" s="498"/>
      <c r="AB83" s="498"/>
      <c r="AC83" s="497"/>
      <c r="AD83" s="497"/>
      <c r="AE83" s="497"/>
      <c r="AF83" s="497"/>
      <c r="AG83" s="497"/>
      <c r="AH83" s="497"/>
      <c r="AI83" s="497"/>
      <c r="AJ83" s="498"/>
      <c r="AK83" s="498"/>
      <c r="AL83" s="498"/>
      <c r="AM83" s="498"/>
      <c r="AN83" s="498"/>
      <c r="AO83" s="498"/>
      <c r="AP83" s="498"/>
      <c r="AQ83" s="497"/>
      <c r="AR83" s="497"/>
      <c r="AS83" s="498"/>
      <c r="AT83" s="498"/>
      <c r="AU83" s="498"/>
      <c r="AV83" s="498"/>
      <c r="AW83" s="497"/>
      <c r="AX83" s="498"/>
      <c r="AY83" s="498"/>
      <c r="AZ83" s="497"/>
      <c r="BA83" s="498"/>
      <c r="BB83" s="498"/>
      <c r="BD83" s="500"/>
      <c r="BE83" s="501"/>
      <c r="BF83" s="501"/>
      <c r="BG83" s="501"/>
      <c r="BH83" s="500"/>
      <c r="BI83" s="501"/>
      <c r="BJ83" s="501"/>
      <c r="BL83" s="502"/>
      <c r="BM83" s="502"/>
      <c r="BN83" s="503"/>
      <c r="BO83" s="502"/>
      <c r="BP83" s="503"/>
      <c r="BQ83" s="503"/>
      <c r="BR83" s="502"/>
      <c r="BS83" s="502"/>
      <c r="BT83" s="502"/>
      <c r="BU83" s="503"/>
      <c r="BV83" s="503"/>
      <c r="BW83" s="503"/>
      <c r="BY83" s="504"/>
      <c r="BZ83" s="505"/>
      <c r="CA83" s="504"/>
      <c r="CB83" s="505"/>
      <c r="CC83" s="505"/>
      <c r="CD83" s="505"/>
      <c r="CE83" s="505"/>
      <c r="CF83" s="505"/>
      <c r="CG83" s="505"/>
      <c r="CH83" s="505"/>
      <c r="CI83" s="505"/>
      <c r="CJ83" s="504"/>
      <c r="CK83" s="505"/>
      <c r="CL83" s="504"/>
      <c r="CM83" s="505"/>
      <c r="CN83" s="505"/>
      <c r="CO83" s="505"/>
      <c r="CP83" s="504"/>
      <c r="CQ83" s="504"/>
      <c r="CR83" s="505"/>
      <c r="CS83" s="505"/>
      <c r="CT83" s="505"/>
      <c r="CU83" s="504"/>
    </row>
    <row r="84" spans="1:99" s="321" customFormat="1" ht="18">
      <c r="A84" s="22"/>
      <c r="H84" s="127"/>
      <c r="I84" s="127"/>
      <c r="K84" s="311"/>
      <c r="L84" s="497"/>
      <c r="M84" s="498"/>
      <c r="N84" s="499"/>
      <c r="O84" s="497"/>
      <c r="P84" s="498"/>
      <c r="Q84" s="498"/>
      <c r="R84" s="498"/>
      <c r="S84" s="497"/>
      <c r="T84" s="498"/>
      <c r="U84" s="497"/>
      <c r="V84" s="498"/>
      <c r="W84" s="498"/>
      <c r="X84" s="498"/>
      <c r="Y84" s="497"/>
      <c r="Z84" s="498"/>
      <c r="AA84" s="498"/>
      <c r="AB84" s="498"/>
      <c r="AC84" s="497"/>
      <c r="AD84" s="497"/>
      <c r="AE84" s="497"/>
      <c r="AF84" s="497"/>
      <c r="AG84" s="497"/>
      <c r="AH84" s="497"/>
      <c r="AI84" s="497"/>
      <c r="AJ84" s="498"/>
      <c r="AK84" s="498"/>
      <c r="AL84" s="498"/>
      <c r="AM84" s="498"/>
      <c r="AN84" s="498"/>
      <c r="AO84" s="498"/>
      <c r="AP84" s="498"/>
      <c r="AQ84" s="497"/>
      <c r="AR84" s="497"/>
      <c r="AS84" s="498"/>
      <c r="AT84" s="498"/>
      <c r="AU84" s="498"/>
      <c r="AV84" s="498"/>
      <c r="AW84" s="497"/>
      <c r="AX84" s="498"/>
      <c r="AY84" s="498"/>
      <c r="AZ84" s="497"/>
      <c r="BA84" s="498"/>
      <c r="BB84" s="498"/>
      <c r="BD84" s="500"/>
      <c r="BE84" s="501"/>
      <c r="BF84" s="501"/>
      <c r="BG84" s="501"/>
      <c r="BH84" s="500"/>
      <c r="BI84" s="501"/>
      <c r="BJ84" s="501"/>
      <c r="BL84" s="502"/>
      <c r="BM84" s="502"/>
      <c r="BN84" s="503"/>
      <c r="BO84" s="502"/>
      <c r="BP84" s="503"/>
      <c r="BQ84" s="503"/>
      <c r="BR84" s="502"/>
      <c r="BS84" s="502"/>
      <c r="BT84" s="502"/>
      <c r="BU84" s="503"/>
      <c r="BV84" s="503"/>
      <c r="BW84" s="503"/>
      <c r="BY84" s="504"/>
      <c r="BZ84" s="505"/>
      <c r="CA84" s="504"/>
      <c r="CB84" s="505"/>
      <c r="CC84" s="505"/>
      <c r="CD84" s="505"/>
      <c r="CE84" s="505"/>
      <c r="CF84" s="505"/>
      <c r="CG84" s="505"/>
      <c r="CH84" s="505"/>
      <c r="CI84" s="505"/>
      <c r="CJ84" s="504"/>
      <c r="CK84" s="505"/>
      <c r="CL84" s="504"/>
      <c r="CM84" s="505"/>
      <c r="CN84" s="505"/>
      <c r="CO84" s="505"/>
      <c r="CP84" s="504"/>
      <c r="CQ84" s="504"/>
      <c r="CR84" s="505"/>
      <c r="CS84" s="505"/>
      <c r="CT84" s="505"/>
      <c r="CU84" s="504"/>
    </row>
    <row r="85" spans="1:99" s="321" customFormat="1" ht="18">
      <c r="A85" s="22"/>
      <c r="H85" s="127"/>
      <c r="I85" s="127"/>
      <c r="K85" s="311"/>
      <c r="L85" s="497"/>
      <c r="M85" s="498"/>
      <c r="N85" s="499"/>
      <c r="O85" s="497"/>
      <c r="P85" s="498"/>
      <c r="Q85" s="498"/>
      <c r="R85" s="498"/>
      <c r="S85" s="497"/>
      <c r="T85" s="498"/>
      <c r="U85" s="497"/>
      <c r="V85" s="498"/>
      <c r="W85" s="498"/>
      <c r="X85" s="498"/>
      <c r="Y85" s="497"/>
      <c r="Z85" s="498"/>
      <c r="AA85" s="498"/>
      <c r="AB85" s="498"/>
      <c r="AC85" s="497"/>
      <c r="AD85" s="497"/>
      <c r="AE85" s="497"/>
      <c r="AF85" s="497"/>
      <c r="AG85" s="497"/>
      <c r="AH85" s="497"/>
      <c r="AI85" s="497"/>
      <c r="AJ85" s="498"/>
      <c r="AK85" s="498"/>
      <c r="AL85" s="498"/>
      <c r="AM85" s="498"/>
      <c r="AN85" s="498"/>
      <c r="AO85" s="498"/>
      <c r="AP85" s="498"/>
      <c r="AQ85" s="497"/>
      <c r="AR85" s="497"/>
      <c r="AS85" s="498"/>
      <c r="AT85" s="498"/>
      <c r="AU85" s="498"/>
      <c r="AV85" s="498"/>
      <c r="AW85" s="497"/>
      <c r="AX85" s="498"/>
      <c r="AY85" s="498"/>
      <c r="AZ85" s="497"/>
      <c r="BA85" s="498"/>
      <c r="BB85" s="498"/>
      <c r="BD85" s="500"/>
      <c r="BE85" s="501"/>
      <c r="BF85" s="501"/>
      <c r="BG85" s="501"/>
      <c r="BH85" s="500"/>
      <c r="BI85" s="501"/>
      <c r="BJ85" s="501"/>
      <c r="BL85" s="502"/>
      <c r="BM85" s="502"/>
      <c r="BN85" s="503"/>
      <c r="BO85" s="502"/>
      <c r="BP85" s="503"/>
      <c r="BQ85" s="503"/>
      <c r="BR85" s="502"/>
      <c r="BS85" s="502"/>
      <c r="BT85" s="502"/>
      <c r="BU85" s="503"/>
      <c r="BV85" s="503"/>
      <c r="BW85" s="503"/>
      <c r="BY85" s="504"/>
      <c r="BZ85" s="505"/>
      <c r="CA85" s="504"/>
      <c r="CB85" s="505"/>
      <c r="CC85" s="505"/>
      <c r="CD85" s="505"/>
      <c r="CE85" s="505"/>
      <c r="CF85" s="505"/>
      <c r="CG85" s="505"/>
      <c r="CH85" s="505"/>
      <c r="CI85" s="505"/>
      <c r="CJ85" s="504"/>
      <c r="CK85" s="505"/>
      <c r="CL85" s="504"/>
      <c r="CM85" s="505"/>
      <c r="CN85" s="505"/>
      <c r="CO85" s="505"/>
      <c r="CP85" s="504"/>
      <c r="CQ85" s="504"/>
      <c r="CR85" s="505"/>
      <c r="CS85" s="505"/>
      <c r="CT85" s="505"/>
      <c r="CU85" s="504"/>
    </row>
    <row r="86" spans="1:99" s="321" customFormat="1" ht="18">
      <c r="A86" s="22"/>
      <c r="H86" s="127"/>
      <c r="I86" s="127"/>
      <c r="K86" s="311"/>
      <c r="L86" s="497"/>
      <c r="M86" s="498"/>
      <c r="N86" s="499"/>
      <c r="O86" s="497"/>
      <c r="P86" s="498"/>
      <c r="Q86" s="498"/>
      <c r="R86" s="498"/>
      <c r="S86" s="497"/>
      <c r="T86" s="498"/>
      <c r="U86" s="497"/>
      <c r="V86" s="498"/>
      <c r="W86" s="498"/>
      <c r="X86" s="498"/>
      <c r="Y86" s="497"/>
      <c r="Z86" s="498"/>
      <c r="AA86" s="498"/>
      <c r="AB86" s="498"/>
      <c r="AC86" s="497"/>
      <c r="AD86" s="497"/>
      <c r="AE86" s="497"/>
      <c r="AF86" s="497"/>
      <c r="AG86" s="497"/>
      <c r="AH86" s="497"/>
      <c r="AI86" s="497"/>
      <c r="AJ86" s="498"/>
      <c r="AK86" s="498"/>
      <c r="AL86" s="498"/>
      <c r="AM86" s="498"/>
      <c r="AN86" s="498"/>
      <c r="AO86" s="498"/>
      <c r="AP86" s="498"/>
      <c r="AQ86" s="497"/>
      <c r="AR86" s="497"/>
      <c r="AS86" s="498"/>
      <c r="AT86" s="498"/>
      <c r="AU86" s="498"/>
      <c r="AV86" s="498"/>
      <c r="AW86" s="497"/>
      <c r="AX86" s="498"/>
      <c r="AY86" s="498"/>
      <c r="AZ86" s="497"/>
      <c r="BA86" s="498"/>
      <c r="BB86" s="498"/>
      <c r="BD86" s="500"/>
      <c r="BE86" s="501"/>
      <c r="BF86" s="501"/>
      <c r="BG86" s="501"/>
      <c r="BH86" s="500"/>
      <c r="BI86" s="501"/>
      <c r="BJ86" s="501"/>
      <c r="BL86" s="502"/>
      <c r="BM86" s="502"/>
      <c r="BN86" s="503"/>
      <c r="BO86" s="502"/>
      <c r="BP86" s="503"/>
      <c r="BQ86" s="503"/>
      <c r="BR86" s="502"/>
      <c r="BS86" s="502"/>
      <c r="BT86" s="502"/>
      <c r="BU86" s="503"/>
      <c r="BV86" s="503"/>
      <c r="BW86" s="503"/>
      <c r="BY86" s="504"/>
      <c r="BZ86" s="505"/>
      <c r="CA86" s="504"/>
      <c r="CB86" s="505"/>
      <c r="CC86" s="505"/>
      <c r="CD86" s="505"/>
      <c r="CE86" s="505"/>
      <c r="CF86" s="505"/>
      <c r="CG86" s="505"/>
      <c r="CH86" s="505"/>
      <c r="CI86" s="505"/>
      <c r="CJ86" s="504"/>
      <c r="CK86" s="505"/>
      <c r="CL86" s="504"/>
      <c r="CM86" s="505"/>
      <c r="CN86" s="505"/>
      <c r="CO86" s="505"/>
      <c r="CP86" s="504"/>
      <c r="CQ86" s="504"/>
      <c r="CR86" s="505"/>
      <c r="CS86" s="505"/>
      <c r="CT86" s="505"/>
      <c r="CU86" s="504"/>
    </row>
    <row r="87" spans="1:99" s="321" customFormat="1" ht="18">
      <c r="A87" s="22"/>
      <c r="H87" s="127"/>
      <c r="I87" s="127"/>
      <c r="K87" s="311"/>
      <c r="L87" s="497"/>
      <c r="M87" s="498"/>
      <c r="N87" s="499"/>
      <c r="O87" s="497"/>
      <c r="P87" s="498"/>
      <c r="Q87" s="498"/>
      <c r="R87" s="498"/>
      <c r="S87" s="497"/>
      <c r="T87" s="498"/>
      <c r="U87" s="497"/>
      <c r="V87" s="498"/>
      <c r="W87" s="498"/>
      <c r="X87" s="498"/>
      <c r="Y87" s="497"/>
      <c r="Z87" s="498"/>
      <c r="AA87" s="498"/>
      <c r="AB87" s="498"/>
      <c r="AC87" s="497"/>
      <c r="AD87" s="497"/>
      <c r="AE87" s="497"/>
      <c r="AF87" s="497"/>
      <c r="AG87" s="497"/>
      <c r="AH87" s="497"/>
      <c r="AI87" s="497"/>
      <c r="AJ87" s="498"/>
      <c r="AK87" s="498"/>
      <c r="AL87" s="498"/>
      <c r="AM87" s="498"/>
      <c r="AN87" s="498"/>
      <c r="AO87" s="498"/>
      <c r="AP87" s="498"/>
      <c r="AQ87" s="497"/>
      <c r="AR87" s="497"/>
      <c r="AS87" s="498"/>
      <c r="AT87" s="498"/>
      <c r="AU87" s="498"/>
      <c r="AV87" s="498"/>
      <c r="AW87" s="497"/>
      <c r="AX87" s="498"/>
      <c r="AY87" s="498"/>
      <c r="AZ87" s="497"/>
      <c r="BA87" s="498"/>
      <c r="BB87" s="498"/>
      <c r="BD87" s="500"/>
      <c r="BE87" s="501"/>
      <c r="BF87" s="501"/>
      <c r="BG87" s="501"/>
      <c r="BH87" s="500"/>
      <c r="BI87" s="501"/>
      <c r="BJ87" s="501"/>
      <c r="BL87" s="502"/>
      <c r="BM87" s="502"/>
      <c r="BN87" s="503"/>
      <c r="BO87" s="502"/>
      <c r="BP87" s="503"/>
      <c r="BQ87" s="503"/>
      <c r="BR87" s="502"/>
      <c r="BS87" s="502"/>
      <c r="BT87" s="502"/>
      <c r="BU87" s="503"/>
      <c r="BV87" s="503"/>
      <c r="BW87" s="503"/>
      <c r="BY87" s="504"/>
      <c r="BZ87" s="505"/>
      <c r="CA87" s="504"/>
      <c r="CB87" s="505"/>
      <c r="CC87" s="505"/>
      <c r="CD87" s="505"/>
      <c r="CE87" s="505"/>
      <c r="CF87" s="505"/>
      <c r="CG87" s="505"/>
      <c r="CH87" s="505"/>
      <c r="CI87" s="505"/>
      <c r="CJ87" s="504"/>
      <c r="CK87" s="505"/>
      <c r="CL87" s="504"/>
      <c r="CM87" s="505"/>
      <c r="CN87" s="505"/>
      <c r="CO87" s="505"/>
      <c r="CP87" s="504"/>
      <c r="CQ87" s="504"/>
      <c r="CR87" s="505"/>
      <c r="CS87" s="505"/>
      <c r="CT87" s="505"/>
      <c r="CU87" s="504"/>
    </row>
    <row r="88" spans="1:99" s="321" customFormat="1" ht="18">
      <c r="A88" s="22"/>
      <c r="H88" s="127"/>
      <c r="I88" s="127"/>
      <c r="K88" s="311"/>
      <c r="L88" s="497"/>
      <c r="M88" s="498"/>
      <c r="N88" s="499"/>
      <c r="O88" s="497"/>
      <c r="P88" s="498"/>
      <c r="Q88" s="498"/>
      <c r="R88" s="498"/>
      <c r="S88" s="497"/>
      <c r="T88" s="498"/>
      <c r="U88" s="497"/>
      <c r="V88" s="498"/>
      <c r="W88" s="498"/>
      <c r="X88" s="498"/>
      <c r="Y88" s="497"/>
      <c r="Z88" s="498"/>
      <c r="AA88" s="498"/>
      <c r="AB88" s="498"/>
      <c r="AC88" s="497"/>
      <c r="AD88" s="497"/>
      <c r="AE88" s="497"/>
      <c r="AF88" s="497"/>
      <c r="AG88" s="497"/>
      <c r="AH88" s="497"/>
      <c r="AI88" s="497"/>
      <c r="AJ88" s="498"/>
      <c r="AK88" s="498"/>
      <c r="AL88" s="498"/>
      <c r="AM88" s="498"/>
      <c r="AN88" s="498"/>
      <c r="AO88" s="498"/>
      <c r="AP88" s="498"/>
      <c r="AQ88" s="497"/>
      <c r="AR88" s="497"/>
      <c r="AS88" s="498"/>
      <c r="AT88" s="498"/>
      <c r="AU88" s="498"/>
      <c r="AV88" s="498"/>
      <c r="AW88" s="497"/>
      <c r="AX88" s="498"/>
      <c r="AY88" s="498"/>
      <c r="AZ88" s="497"/>
      <c r="BA88" s="498"/>
      <c r="BB88" s="498"/>
      <c r="BD88" s="500"/>
      <c r="BE88" s="501"/>
      <c r="BF88" s="501"/>
      <c r="BG88" s="501"/>
      <c r="BH88" s="500"/>
      <c r="BI88" s="501"/>
      <c r="BJ88" s="501"/>
      <c r="BL88" s="502"/>
      <c r="BM88" s="502"/>
      <c r="BN88" s="503"/>
      <c r="BO88" s="502"/>
      <c r="BP88" s="503"/>
      <c r="BQ88" s="503"/>
      <c r="BR88" s="502"/>
      <c r="BS88" s="502"/>
      <c r="BT88" s="502"/>
      <c r="BU88" s="503"/>
      <c r="BV88" s="503"/>
      <c r="BW88" s="503"/>
      <c r="BY88" s="504"/>
      <c r="BZ88" s="505"/>
      <c r="CA88" s="504"/>
      <c r="CB88" s="505"/>
      <c r="CC88" s="505"/>
      <c r="CD88" s="505"/>
      <c r="CE88" s="505"/>
      <c r="CF88" s="505"/>
      <c r="CG88" s="505"/>
      <c r="CH88" s="505"/>
      <c r="CI88" s="505"/>
      <c r="CJ88" s="504"/>
      <c r="CK88" s="505"/>
      <c r="CL88" s="504"/>
      <c r="CM88" s="505"/>
      <c r="CN88" s="505"/>
      <c r="CO88" s="505"/>
      <c r="CP88" s="504"/>
      <c r="CQ88" s="504"/>
      <c r="CR88" s="505"/>
      <c r="CS88" s="505"/>
      <c r="CT88" s="505"/>
      <c r="CU88" s="504"/>
    </row>
    <row r="89" spans="1:99" s="321" customFormat="1" ht="18">
      <c r="A89" s="22"/>
      <c r="H89" s="127"/>
      <c r="I89" s="127"/>
      <c r="K89" s="311"/>
      <c r="L89" s="497"/>
      <c r="M89" s="498"/>
      <c r="N89" s="499"/>
      <c r="O89" s="497"/>
      <c r="P89" s="498"/>
      <c r="Q89" s="498"/>
      <c r="R89" s="498"/>
      <c r="S89" s="497"/>
      <c r="T89" s="498"/>
      <c r="U89" s="497"/>
      <c r="V89" s="498"/>
      <c r="W89" s="498"/>
      <c r="X89" s="498"/>
      <c r="Y89" s="497"/>
      <c r="Z89" s="498"/>
      <c r="AA89" s="498"/>
      <c r="AB89" s="498"/>
      <c r="AC89" s="497"/>
      <c r="AD89" s="497"/>
      <c r="AE89" s="497"/>
      <c r="AF89" s="497"/>
      <c r="AG89" s="497"/>
      <c r="AH89" s="497"/>
      <c r="AI89" s="497"/>
      <c r="AJ89" s="498"/>
      <c r="AK89" s="498"/>
      <c r="AL89" s="498"/>
      <c r="AM89" s="498"/>
      <c r="AN89" s="498"/>
      <c r="AO89" s="498"/>
      <c r="AP89" s="498"/>
      <c r="AQ89" s="497"/>
      <c r="AR89" s="497"/>
      <c r="AS89" s="498"/>
      <c r="AT89" s="498"/>
      <c r="AU89" s="498"/>
      <c r="AV89" s="498"/>
      <c r="AW89" s="497"/>
      <c r="AX89" s="498"/>
      <c r="AY89" s="498"/>
      <c r="AZ89" s="497"/>
      <c r="BA89" s="498"/>
      <c r="BB89" s="498"/>
      <c r="BD89" s="500"/>
      <c r="BE89" s="501"/>
      <c r="BF89" s="501"/>
      <c r="BG89" s="501"/>
      <c r="BH89" s="500"/>
      <c r="BI89" s="501"/>
      <c r="BJ89" s="501"/>
      <c r="BL89" s="502"/>
      <c r="BM89" s="502"/>
      <c r="BN89" s="503"/>
      <c r="BO89" s="502"/>
      <c r="BP89" s="503"/>
      <c r="BQ89" s="503"/>
      <c r="BR89" s="502"/>
      <c r="BS89" s="502"/>
      <c r="BT89" s="502"/>
      <c r="BU89" s="503"/>
      <c r="BV89" s="503"/>
      <c r="BW89" s="503"/>
      <c r="BY89" s="504"/>
      <c r="BZ89" s="505"/>
      <c r="CA89" s="504"/>
      <c r="CB89" s="505"/>
      <c r="CC89" s="505"/>
      <c r="CD89" s="505"/>
      <c r="CE89" s="505"/>
      <c r="CF89" s="505"/>
      <c r="CG89" s="505"/>
      <c r="CH89" s="505"/>
      <c r="CI89" s="505"/>
      <c r="CJ89" s="504"/>
      <c r="CK89" s="505"/>
      <c r="CL89" s="504"/>
      <c r="CM89" s="505"/>
      <c r="CN89" s="505"/>
      <c r="CO89" s="505"/>
      <c r="CP89" s="504"/>
      <c r="CQ89" s="504"/>
      <c r="CR89" s="505"/>
      <c r="CS89" s="505"/>
      <c r="CT89" s="505"/>
      <c r="CU89" s="504"/>
    </row>
    <row r="90" spans="1:99" s="321" customFormat="1" ht="18">
      <c r="A90" s="22"/>
      <c r="H90" s="127"/>
      <c r="I90" s="127"/>
      <c r="K90" s="311"/>
      <c r="L90" s="497"/>
      <c r="M90" s="498"/>
      <c r="N90" s="499"/>
      <c r="O90" s="497"/>
      <c r="P90" s="498"/>
      <c r="Q90" s="498"/>
      <c r="R90" s="498"/>
      <c r="S90" s="497"/>
      <c r="T90" s="498"/>
      <c r="U90" s="497"/>
      <c r="V90" s="498"/>
      <c r="W90" s="498"/>
      <c r="X90" s="498"/>
      <c r="Y90" s="497"/>
      <c r="Z90" s="498"/>
      <c r="AA90" s="498"/>
      <c r="AB90" s="498"/>
      <c r="AC90" s="497"/>
      <c r="AD90" s="497"/>
      <c r="AE90" s="497"/>
      <c r="AF90" s="497"/>
      <c r="AG90" s="497"/>
      <c r="AH90" s="497"/>
      <c r="AI90" s="497"/>
      <c r="AJ90" s="498"/>
      <c r="AK90" s="498"/>
      <c r="AL90" s="498"/>
      <c r="AM90" s="498"/>
      <c r="AN90" s="498"/>
      <c r="AO90" s="498"/>
      <c r="AP90" s="498"/>
      <c r="AQ90" s="497"/>
      <c r="AR90" s="497"/>
      <c r="AS90" s="498"/>
      <c r="AT90" s="498"/>
      <c r="AU90" s="498"/>
      <c r="AV90" s="498"/>
      <c r="AW90" s="497"/>
      <c r="AX90" s="498"/>
      <c r="AY90" s="498"/>
      <c r="AZ90" s="497"/>
      <c r="BA90" s="498"/>
      <c r="BB90" s="498"/>
      <c r="BD90" s="500"/>
      <c r="BE90" s="501"/>
      <c r="BF90" s="501"/>
      <c r="BG90" s="501"/>
      <c r="BH90" s="500"/>
      <c r="BI90" s="501"/>
      <c r="BJ90" s="501"/>
      <c r="BL90" s="502"/>
      <c r="BM90" s="502"/>
      <c r="BN90" s="503"/>
      <c r="BO90" s="502"/>
      <c r="BP90" s="503"/>
      <c r="BQ90" s="503"/>
      <c r="BR90" s="502"/>
      <c r="BS90" s="502"/>
      <c r="BT90" s="502"/>
      <c r="BU90" s="503"/>
      <c r="BV90" s="503"/>
      <c r="BW90" s="503"/>
      <c r="BY90" s="504"/>
      <c r="BZ90" s="505"/>
      <c r="CA90" s="504"/>
      <c r="CB90" s="505"/>
      <c r="CC90" s="505"/>
      <c r="CD90" s="505"/>
      <c r="CE90" s="505"/>
      <c r="CF90" s="505"/>
      <c r="CG90" s="505"/>
      <c r="CH90" s="505"/>
      <c r="CI90" s="505"/>
      <c r="CJ90" s="504"/>
      <c r="CK90" s="505"/>
      <c r="CL90" s="504"/>
      <c r="CM90" s="505"/>
      <c r="CN90" s="505"/>
      <c r="CO90" s="505"/>
      <c r="CP90" s="504"/>
      <c r="CQ90" s="504"/>
      <c r="CR90" s="505"/>
      <c r="CS90" s="505"/>
      <c r="CT90" s="505"/>
      <c r="CU90" s="504"/>
    </row>
    <row r="91" spans="1:99" s="321" customFormat="1" ht="18">
      <c r="A91" s="22"/>
      <c r="H91" s="127"/>
      <c r="I91" s="127"/>
      <c r="K91" s="311"/>
      <c r="L91" s="497"/>
      <c r="M91" s="498"/>
      <c r="N91" s="499"/>
      <c r="O91" s="497"/>
      <c r="P91" s="498"/>
      <c r="Q91" s="498"/>
      <c r="R91" s="498"/>
      <c r="S91" s="497"/>
      <c r="T91" s="498"/>
      <c r="U91" s="497"/>
      <c r="V91" s="498"/>
      <c r="W91" s="498"/>
      <c r="X91" s="498"/>
      <c r="Y91" s="497"/>
      <c r="Z91" s="498"/>
      <c r="AA91" s="498"/>
      <c r="AB91" s="498"/>
      <c r="AC91" s="497"/>
      <c r="AD91" s="497"/>
      <c r="AE91" s="497"/>
      <c r="AF91" s="497"/>
      <c r="AG91" s="497"/>
      <c r="AH91" s="497"/>
      <c r="AI91" s="497"/>
      <c r="AJ91" s="498"/>
      <c r="AK91" s="498"/>
      <c r="AL91" s="498"/>
      <c r="AM91" s="498"/>
      <c r="AN91" s="498"/>
      <c r="AO91" s="498"/>
      <c r="AP91" s="498"/>
      <c r="AQ91" s="497"/>
      <c r="AR91" s="497"/>
      <c r="AS91" s="498"/>
      <c r="AT91" s="498"/>
      <c r="AU91" s="498"/>
      <c r="AV91" s="498"/>
      <c r="AW91" s="497"/>
      <c r="AX91" s="498"/>
      <c r="AY91" s="498"/>
      <c r="AZ91" s="497"/>
      <c r="BA91" s="498"/>
      <c r="BB91" s="498"/>
      <c r="BD91" s="500"/>
      <c r="BE91" s="501"/>
      <c r="BF91" s="501"/>
      <c r="BG91" s="501"/>
      <c r="BH91" s="500"/>
      <c r="BI91" s="501"/>
      <c r="BJ91" s="501"/>
      <c r="BL91" s="502"/>
      <c r="BM91" s="502"/>
      <c r="BN91" s="503"/>
      <c r="BO91" s="502"/>
      <c r="BP91" s="503"/>
      <c r="BQ91" s="503"/>
      <c r="BR91" s="502"/>
      <c r="BS91" s="502"/>
      <c r="BT91" s="502"/>
      <c r="BU91" s="503"/>
      <c r="BV91" s="503"/>
      <c r="BW91" s="503"/>
      <c r="BY91" s="504"/>
      <c r="BZ91" s="505"/>
      <c r="CA91" s="504"/>
      <c r="CB91" s="505"/>
      <c r="CC91" s="505"/>
      <c r="CD91" s="505"/>
      <c r="CE91" s="505"/>
      <c r="CF91" s="505"/>
      <c r="CG91" s="505"/>
      <c r="CH91" s="505"/>
      <c r="CI91" s="505"/>
      <c r="CJ91" s="504"/>
      <c r="CK91" s="505"/>
      <c r="CL91" s="504"/>
      <c r="CM91" s="505"/>
      <c r="CN91" s="505"/>
      <c r="CO91" s="505"/>
      <c r="CP91" s="504"/>
      <c r="CQ91" s="504"/>
      <c r="CR91" s="505"/>
      <c r="CS91" s="505"/>
      <c r="CT91" s="505"/>
      <c r="CU91" s="504"/>
    </row>
    <row r="92" spans="1:99" s="321" customFormat="1" ht="18">
      <c r="A92" s="22"/>
      <c r="H92" s="127"/>
      <c r="I92" s="127"/>
      <c r="K92" s="311"/>
      <c r="L92" s="497"/>
      <c r="M92" s="498"/>
      <c r="N92" s="499"/>
      <c r="O92" s="497"/>
      <c r="P92" s="498"/>
      <c r="Q92" s="498"/>
      <c r="R92" s="498"/>
      <c r="S92" s="497"/>
      <c r="T92" s="498"/>
      <c r="U92" s="497"/>
      <c r="V92" s="498"/>
      <c r="W92" s="498"/>
      <c r="X92" s="498"/>
      <c r="Y92" s="497"/>
      <c r="Z92" s="498"/>
      <c r="AA92" s="498"/>
      <c r="AB92" s="498"/>
      <c r="AC92" s="497"/>
      <c r="AD92" s="497"/>
      <c r="AE92" s="497"/>
      <c r="AF92" s="497"/>
      <c r="AG92" s="497"/>
      <c r="AH92" s="497"/>
      <c r="AI92" s="497"/>
      <c r="AJ92" s="498"/>
      <c r="AK92" s="498"/>
      <c r="AL92" s="498"/>
      <c r="AM92" s="498"/>
      <c r="AN92" s="498"/>
      <c r="AO92" s="498"/>
      <c r="AP92" s="498"/>
      <c r="AQ92" s="497"/>
      <c r="AR92" s="497"/>
      <c r="AS92" s="498"/>
      <c r="AT92" s="498"/>
      <c r="AU92" s="498"/>
      <c r="AV92" s="498"/>
      <c r="AW92" s="497"/>
      <c r="AX92" s="498"/>
      <c r="AY92" s="498"/>
      <c r="AZ92" s="497"/>
      <c r="BA92" s="498"/>
      <c r="BB92" s="498"/>
      <c r="BD92" s="500"/>
      <c r="BE92" s="501"/>
      <c r="BF92" s="501"/>
      <c r="BG92" s="501"/>
      <c r="BH92" s="500"/>
      <c r="BI92" s="501"/>
      <c r="BJ92" s="501"/>
      <c r="BL92" s="502"/>
      <c r="BM92" s="502"/>
      <c r="BN92" s="503"/>
      <c r="BO92" s="502"/>
      <c r="BP92" s="503"/>
      <c r="BQ92" s="503"/>
      <c r="BR92" s="502"/>
      <c r="BS92" s="502"/>
      <c r="BT92" s="502"/>
      <c r="BU92" s="503"/>
      <c r="BV92" s="503"/>
      <c r="BW92" s="503"/>
      <c r="BY92" s="504"/>
      <c r="BZ92" s="505"/>
      <c r="CA92" s="504"/>
      <c r="CB92" s="505"/>
      <c r="CC92" s="505"/>
      <c r="CD92" s="505"/>
      <c r="CE92" s="505"/>
      <c r="CF92" s="505"/>
      <c r="CG92" s="505"/>
      <c r="CH92" s="505"/>
      <c r="CI92" s="505"/>
      <c r="CJ92" s="504"/>
      <c r="CK92" s="505"/>
      <c r="CL92" s="504"/>
      <c r="CM92" s="505"/>
      <c r="CN92" s="505"/>
      <c r="CO92" s="505"/>
      <c r="CP92" s="504"/>
      <c r="CQ92" s="504"/>
      <c r="CR92" s="505"/>
      <c r="CS92" s="505"/>
      <c r="CT92" s="505"/>
      <c r="CU92" s="504"/>
    </row>
    <row r="93" spans="1:99" s="321" customFormat="1" ht="18">
      <c r="A93" s="22"/>
      <c r="H93" s="127"/>
      <c r="I93" s="127"/>
      <c r="K93" s="311"/>
      <c r="L93" s="497"/>
      <c r="M93" s="498"/>
      <c r="N93" s="499"/>
      <c r="O93" s="497"/>
      <c r="P93" s="498"/>
      <c r="Q93" s="498"/>
      <c r="R93" s="498"/>
      <c r="S93" s="497"/>
      <c r="T93" s="498"/>
      <c r="U93" s="497"/>
      <c r="V93" s="498"/>
      <c r="W93" s="498"/>
      <c r="X93" s="498"/>
      <c r="Y93" s="497"/>
      <c r="Z93" s="498"/>
      <c r="AA93" s="498"/>
      <c r="AB93" s="498"/>
      <c r="AC93" s="497"/>
      <c r="AD93" s="497"/>
      <c r="AE93" s="497"/>
      <c r="AF93" s="497"/>
      <c r="AG93" s="497"/>
      <c r="AH93" s="497"/>
      <c r="AI93" s="497"/>
      <c r="AJ93" s="498"/>
      <c r="AK93" s="498"/>
      <c r="AL93" s="498"/>
      <c r="AM93" s="498"/>
      <c r="AN93" s="498"/>
      <c r="AO93" s="498"/>
      <c r="AP93" s="498"/>
      <c r="AQ93" s="497"/>
      <c r="AR93" s="497"/>
      <c r="AS93" s="498"/>
      <c r="AT93" s="498"/>
      <c r="AU93" s="498"/>
      <c r="AV93" s="498"/>
      <c r="AW93" s="497"/>
      <c r="AX93" s="498"/>
      <c r="AY93" s="498"/>
      <c r="AZ93" s="497"/>
      <c r="BA93" s="498"/>
      <c r="BB93" s="498"/>
      <c r="BD93" s="500"/>
      <c r="BE93" s="501"/>
      <c r="BF93" s="501"/>
      <c r="BG93" s="501"/>
      <c r="BH93" s="500"/>
      <c r="BI93" s="501"/>
      <c r="BJ93" s="501"/>
      <c r="BL93" s="502"/>
      <c r="BM93" s="502"/>
      <c r="BN93" s="503"/>
      <c r="BO93" s="502"/>
      <c r="BP93" s="503"/>
      <c r="BQ93" s="503"/>
      <c r="BR93" s="502"/>
      <c r="BS93" s="502"/>
      <c r="BT93" s="502"/>
      <c r="BU93" s="503"/>
      <c r="BV93" s="503"/>
      <c r="BW93" s="503"/>
      <c r="BY93" s="504"/>
      <c r="BZ93" s="505"/>
      <c r="CA93" s="504"/>
      <c r="CB93" s="505"/>
      <c r="CC93" s="505"/>
      <c r="CD93" s="505"/>
      <c r="CE93" s="505"/>
      <c r="CF93" s="505"/>
      <c r="CG93" s="505"/>
      <c r="CH93" s="505"/>
      <c r="CI93" s="505"/>
      <c r="CJ93" s="504"/>
      <c r="CK93" s="505"/>
      <c r="CL93" s="504"/>
      <c r="CM93" s="505"/>
      <c r="CN93" s="505"/>
      <c r="CO93" s="505"/>
      <c r="CP93" s="504"/>
      <c r="CQ93" s="504"/>
      <c r="CR93" s="505"/>
      <c r="CS93" s="505"/>
      <c r="CT93" s="505"/>
      <c r="CU93" s="504"/>
    </row>
    <row r="94" spans="1:99" s="321" customFormat="1" ht="18">
      <c r="A94" s="22"/>
      <c r="H94" s="127"/>
      <c r="I94" s="127"/>
      <c r="K94" s="311"/>
      <c r="L94" s="497"/>
      <c r="M94" s="498"/>
      <c r="N94" s="499"/>
      <c r="O94" s="497"/>
      <c r="P94" s="498"/>
      <c r="Q94" s="498"/>
      <c r="R94" s="498"/>
      <c r="S94" s="497"/>
      <c r="T94" s="498"/>
      <c r="U94" s="497"/>
      <c r="V94" s="498"/>
      <c r="W94" s="498"/>
      <c r="X94" s="498"/>
      <c r="Y94" s="497"/>
      <c r="Z94" s="498"/>
      <c r="AA94" s="498"/>
      <c r="AB94" s="498"/>
      <c r="AC94" s="497"/>
      <c r="AD94" s="497"/>
      <c r="AE94" s="497"/>
      <c r="AF94" s="497"/>
      <c r="AG94" s="497"/>
      <c r="AH94" s="497"/>
      <c r="AI94" s="497"/>
      <c r="AJ94" s="498"/>
      <c r="AK94" s="498"/>
      <c r="AL94" s="498"/>
      <c r="AM94" s="498"/>
      <c r="AN94" s="498"/>
      <c r="AO94" s="498"/>
      <c r="AP94" s="498"/>
      <c r="AQ94" s="497"/>
      <c r="AR94" s="497"/>
      <c r="AS94" s="498"/>
      <c r="AT94" s="498"/>
      <c r="AU94" s="498"/>
      <c r="AV94" s="498"/>
      <c r="AW94" s="497"/>
      <c r="AX94" s="498"/>
      <c r="AY94" s="498"/>
      <c r="AZ94" s="497"/>
      <c r="BA94" s="498"/>
      <c r="BB94" s="498"/>
      <c r="BD94" s="500"/>
      <c r="BE94" s="501"/>
      <c r="BF94" s="501"/>
      <c r="BG94" s="501"/>
      <c r="BH94" s="500"/>
      <c r="BI94" s="501"/>
      <c r="BJ94" s="501"/>
      <c r="BL94" s="502"/>
      <c r="BM94" s="502"/>
      <c r="BN94" s="503"/>
      <c r="BO94" s="502"/>
      <c r="BP94" s="503"/>
      <c r="BQ94" s="503"/>
      <c r="BR94" s="502"/>
      <c r="BS94" s="502"/>
      <c r="BT94" s="502"/>
      <c r="BU94" s="503"/>
      <c r="BV94" s="503"/>
      <c r="BW94" s="503"/>
      <c r="BY94" s="504"/>
      <c r="BZ94" s="505"/>
      <c r="CA94" s="504"/>
      <c r="CB94" s="505"/>
      <c r="CC94" s="505"/>
      <c r="CD94" s="505"/>
      <c r="CE94" s="505"/>
      <c r="CF94" s="505"/>
      <c r="CG94" s="505"/>
      <c r="CH94" s="505"/>
      <c r="CI94" s="505"/>
      <c r="CJ94" s="504"/>
      <c r="CK94" s="505"/>
      <c r="CL94" s="504"/>
      <c r="CM94" s="505"/>
      <c r="CN94" s="505"/>
      <c r="CO94" s="505"/>
      <c r="CP94" s="504"/>
      <c r="CQ94" s="504"/>
      <c r="CR94" s="505"/>
      <c r="CS94" s="505"/>
      <c r="CT94" s="505"/>
      <c r="CU94" s="504"/>
    </row>
    <row r="95" spans="1:99" s="321" customFormat="1" ht="18">
      <c r="A95" s="22"/>
      <c r="H95" s="127"/>
      <c r="I95" s="127"/>
      <c r="K95" s="311"/>
      <c r="L95" s="497"/>
      <c r="M95" s="498"/>
      <c r="N95" s="499"/>
      <c r="O95" s="497"/>
      <c r="P95" s="498"/>
      <c r="Q95" s="498"/>
      <c r="R95" s="498"/>
      <c r="S95" s="497"/>
      <c r="T95" s="498"/>
      <c r="U95" s="497"/>
      <c r="V95" s="498"/>
      <c r="W95" s="498"/>
      <c r="X95" s="498"/>
      <c r="Y95" s="497"/>
      <c r="Z95" s="498"/>
      <c r="AA95" s="498"/>
      <c r="AB95" s="498"/>
      <c r="AC95" s="497"/>
      <c r="AD95" s="497"/>
      <c r="AE95" s="497"/>
      <c r="AF95" s="497"/>
      <c r="AG95" s="497"/>
      <c r="AH95" s="497"/>
      <c r="AI95" s="497"/>
      <c r="AJ95" s="498"/>
      <c r="AK95" s="498"/>
      <c r="AL95" s="498"/>
      <c r="AM95" s="498"/>
      <c r="AN95" s="498"/>
      <c r="AO95" s="498"/>
      <c r="AP95" s="498"/>
      <c r="AQ95" s="497"/>
      <c r="AR95" s="497"/>
      <c r="AS95" s="498"/>
      <c r="AT95" s="498"/>
      <c r="AU95" s="498"/>
      <c r="AV95" s="498"/>
      <c r="AW95" s="497"/>
      <c r="AX95" s="498"/>
      <c r="AY95" s="498"/>
      <c r="AZ95" s="497"/>
      <c r="BA95" s="498"/>
      <c r="BB95" s="498"/>
      <c r="BD95" s="500"/>
      <c r="BE95" s="501"/>
      <c r="BF95" s="501"/>
      <c r="BG95" s="501"/>
      <c r="BH95" s="500"/>
      <c r="BI95" s="501"/>
      <c r="BJ95" s="501"/>
      <c r="BL95" s="502"/>
      <c r="BM95" s="502"/>
      <c r="BN95" s="503"/>
      <c r="BO95" s="502"/>
      <c r="BP95" s="503"/>
      <c r="BQ95" s="503"/>
      <c r="BR95" s="502"/>
      <c r="BS95" s="502"/>
      <c r="BT95" s="502"/>
      <c r="BU95" s="503"/>
      <c r="BV95" s="503"/>
      <c r="BW95" s="503"/>
      <c r="BY95" s="504"/>
      <c r="BZ95" s="505"/>
      <c r="CA95" s="504"/>
      <c r="CB95" s="505"/>
      <c r="CC95" s="505"/>
      <c r="CD95" s="505"/>
      <c r="CE95" s="505"/>
      <c r="CF95" s="505"/>
      <c r="CG95" s="505"/>
      <c r="CH95" s="505"/>
      <c r="CI95" s="505"/>
      <c r="CJ95" s="504"/>
      <c r="CK95" s="505"/>
      <c r="CL95" s="504"/>
      <c r="CM95" s="505"/>
      <c r="CN95" s="505"/>
      <c r="CO95" s="505"/>
      <c r="CP95" s="504"/>
      <c r="CQ95" s="504"/>
      <c r="CR95" s="505"/>
      <c r="CS95" s="505"/>
      <c r="CT95" s="505"/>
      <c r="CU95" s="504"/>
    </row>
    <row r="96" spans="1:99" s="321" customFormat="1" ht="18">
      <c r="A96" s="22"/>
      <c r="H96" s="127"/>
      <c r="I96" s="127"/>
      <c r="K96" s="311"/>
      <c r="L96" s="497"/>
      <c r="M96" s="498"/>
      <c r="N96" s="499"/>
      <c r="O96" s="497"/>
      <c r="P96" s="498"/>
      <c r="Q96" s="498"/>
      <c r="R96" s="498"/>
      <c r="S96" s="497"/>
      <c r="T96" s="498"/>
      <c r="U96" s="497"/>
      <c r="V96" s="498"/>
      <c r="W96" s="498"/>
      <c r="X96" s="498"/>
      <c r="Y96" s="497"/>
      <c r="Z96" s="498"/>
      <c r="AA96" s="498"/>
      <c r="AB96" s="498"/>
      <c r="AC96" s="497"/>
      <c r="AD96" s="497"/>
      <c r="AE96" s="497"/>
      <c r="AF96" s="497"/>
      <c r="AG96" s="497"/>
      <c r="AH96" s="497"/>
      <c r="AI96" s="497"/>
      <c r="AJ96" s="498"/>
      <c r="AK96" s="498"/>
      <c r="AL96" s="498"/>
      <c r="AM96" s="498"/>
      <c r="AN96" s="498"/>
      <c r="AO96" s="498"/>
      <c r="AP96" s="498"/>
      <c r="AQ96" s="497"/>
      <c r="AR96" s="497"/>
      <c r="AS96" s="498"/>
      <c r="AT96" s="498"/>
      <c r="AU96" s="498"/>
      <c r="AV96" s="498"/>
      <c r="AW96" s="497"/>
      <c r="AX96" s="498"/>
      <c r="AY96" s="498"/>
      <c r="AZ96" s="497"/>
      <c r="BA96" s="498"/>
      <c r="BB96" s="498"/>
      <c r="BD96" s="500"/>
      <c r="BE96" s="501"/>
      <c r="BF96" s="501"/>
      <c r="BG96" s="501"/>
      <c r="BH96" s="500"/>
      <c r="BI96" s="501"/>
      <c r="BJ96" s="501"/>
      <c r="BL96" s="502"/>
      <c r="BM96" s="502"/>
      <c r="BN96" s="503"/>
      <c r="BO96" s="502"/>
      <c r="BP96" s="503"/>
      <c r="BQ96" s="503"/>
      <c r="BR96" s="502"/>
      <c r="BS96" s="502"/>
      <c r="BT96" s="502"/>
      <c r="BU96" s="503"/>
      <c r="BV96" s="503"/>
      <c r="BW96" s="503"/>
      <c r="BY96" s="504"/>
      <c r="BZ96" s="505"/>
      <c r="CA96" s="504"/>
      <c r="CB96" s="505"/>
      <c r="CC96" s="505"/>
      <c r="CD96" s="505"/>
      <c r="CE96" s="505"/>
      <c r="CF96" s="505"/>
      <c r="CG96" s="505"/>
      <c r="CH96" s="505"/>
      <c r="CI96" s="505"/>
      <c r="CJ96" s="504"/>
      <c r="CK96" s="505"/>
      <c r="CL96" s="504"/>
      <c r="CM96" s="505"/>
      <c r="CN96" s="505"/>
      <c r="CO96" s="505"/>
      <c r="CP96" s="504"/>
      <c r="CQ96" s="504"/>
      <c r="CR96" s="505"/>
      <c r="CS96" s="505"/>
      <c r="CT96" s="505"/>
      <c r="CU96" s="504"/>
    </row>
    <row r="97" spans="1:99" s="321" customFormat="1" ht="18">
      <c r="A97" s="22"/>
      <c r="H97" s="127"/>
      <c r="I97" s="127"/>
      <c r="K97" s="311"/>
      <c r="L97" s="497"/>
      <c r="M97" s="498"/>
      <c r="N97" s="499"/>
      <c r="O97" s="497"/>
      <c r="P97" s="498"/>
      <c r="Q97" s="498"/>
      <c r="R97" s="498"/>
      <c r="S97" s="497"/>
      <c r="T97" s="498"/>
      <c r="U97" s="497"/>
      <c r="V97" s="498"/>
      <c r="W97" s="498"/>
      <c r="X97" s="498"/>
      <c r="Y97" s="497"/>
      <c r="Z97" s="498"/>
      <c r="AA97" s="498"/>
      <c r="AB97" s="498"/>
      <c r="AC97" s="497"/>
      <c r="AD97" s="497"/>
      <c r="AE97" s="497"/>
      <c r="AF97" s="497"/>
      <c r="AG97" s="497"/>
      <c r="AH97" s="497"/>
      <c r="AI97" s="497"/>
      <c r="AJ97" s="498"/>
      <c r="AK97" s="498"/>
      <c r="AL97" s="498"/>
      <c r="AM97" s="498"/>
      <c r="AN97" s="498"/>
      <c r="AO97" s="498"/>
      <c r="AP97" s="498"/>
      <c r="AQ97" s="497"/>
      <c r="AR97" s="497"/>
      <c r="AS97" s="498"/>
      <c r="AT97" s="498"/>
      <c r="AU97" s="498"/>
      <c r="AV97" s="498"/>
      <c r="AW97" s="497"/>
      <c r="AX97" s="498"/>
      <c r="AY97" s="498"/>
      <c r="AZ97" s="497"/>
      <c r="BA97" s="498"/>
      <c r="BB97" s="498"/>
      <c r="BD97" s="500"/>
      <c r="BE97" s="501"/>
      <c r="BF97" s="501"/>
      <c r="BG97" s="501"/>
      <c r="BH97" s="500"/>
      <c r="BI97" s="501"/>
      <c r="BJ97" s="501"/>
      <c r="BL97" s="502"/>
      <c r="BM97" s="502"/>
      <c r="BN97" s="503"/>
      <c r="BO97" s="502"/>
      <c r="BP97" s="503"/>
      <c r="BQ97" s="503"/>
      <c r="BR97" s="502"/>
      <c r="BS97" s="502"/>
      <c r="BT97" s="502"/>
      <c r="BU97" s="503"/>
      <c r="BV97" s="503"/>
      <c r="BW97" s="503"/>
      <c r="BY97" s="504"/>
      <c r="BZ97" s="505"/>
      <c r="CA97" s="504"/>
      <c r="CB97" s="505"/>
      <c r="CC97" s="505"/>
      <c r="CD97" s="505"/>
      <c r="CE97" s="505"/>
      <c r="CF97" s="505"/>
      <c r="CG97" s="505"/>
      <c r="CH97" s="505"/>
      <c r="CI97" s="505"/>
      <c r="CJ97" s="504"/>
      <c r="CK97" s="505"/>
      <c r="CL97" s="504"/>
      <c r="CM97" s="505"/>
      <c r="CN97" s="505"/>
      <c r="CO97" s="505"/>
      <c r="CP97" s="504"/>
      <c r="CQ97" s="504"/>
      <c r="CR97" s="505"/>
      <c r="CS97" s="505"/>
      <c r="CT97" s="505"/>
      <c r="CU97" s="504"/>
    </row>
    <row r="98" spans="1:99" s="321" customFormat="1" ht="18">
      <c r="A98" s="22"/>
      <c r="H98" s="127"/>
      <c r="I98" s="127"/>
      <c r="K98" s="311"/>
      <c r="L98" s="497"/>
      <c r="M98" s="498"/>
      <c r="N98" s="499"/>
      <c r="O98" s="497"/>
      <c r="P98" s="498"/>
      <c r="Q98" s="498"/>
      <c r="R98" s="498"/>
      <c r="S98" s="497"/>
      <c r="T98" s="498"/>
      <c r="U98" s="497"/>
      <c r="V98" s="498"/>
      <c r="W98" s="498"/>
      <c r="X98" s="498"/>
      <c r="Y98" s="497"/>
      <c r="Z98" s="498"/>
      <c r="AA98" s="498"/>
      <c r="AB98" s="498"/>
      <c r="AC98" s="497"/>
      <c r="AD98" s="497"/>
      <c r="AE98" s="497"/>
      <c r="AF98" s="497"/>
      <c r="AG98" s="497"/>
      <c r="AH98" s="497"/>
      <c r="AI98" s="497"/>
      <c r="AJ98" s="498"/>
      <c r="AK98" s="498"/>
      <c r="AL98" s="498"/>
      <c r="AM98" s="498"/>
      <c r="AN98" s="498"/>
      <c r="AO98" s="498"/>
      <c r="AP98" s="498"/>
      <c r="AQ98" s="497"/>
      <c r="AR98" s="497"/>
      <c r="AS98" s="498"/>
      <c r="AT98" s="498"/>
      <c r="AU98" s="498"/>
      <c r="AV98" s="498"/>
      <c r="AW98" s="497"/>
      <c r="AX98" s="498"/>
      <c r="AY98" s="498"/>
      <c r="AZ98" s="497"/>
      <c r="BA98" s="498"/>
      <c r="BB98" s="498"/>
      <c r="BD98" s="500"/>
      <c r="BE98" s="501"/>
      <c r="BF98" s="501"/>
      <c r="BG98" s="501"/>
      <c r="BH98" s="500"/>
      <c r="BI98" s="501"/>
      <c r="BJ98" s="501"/>
      <c r="BL98" s="502"/>
      <c r="BM98" s="502"/>
      <c r="BN98" s="503"/>
      <c r="BO98" s="502"/>
      <c r="BP98" s="503"/>
      <c r="BQ98" s="503"/>
      <c r="BR98" s="502"/>
      <c r="BS98" s="502"/>
      <c r="BT98" s="502"/>
      <c r="BU98" s="503"/>
      <c r="BV98" s="503"/>
      <c r="BW98" s="503"/>
      <c r="BY98" s="504"/>
      <c r="BZ98" s="505"/>
      <c r="CA98" s="504"/>
      <c r="CB98" s="505"/>
      <c r="CC98" s="505"/>
      <c r="CD98" s="505"/>
      <c r="CE98" s="505"/>
      <c r="CF98" s="505"/>
      <c r="CG98" s="505"/>
      <c r="CH98" s="505"/>
      <c r="CI98" s="505"/>
      <c r="CJ98" s="504"/>
      <c r="CK98" s="505"/>
      <c r="CL98" s="504"/>
      <c r="CM98" s="505"/>
      <c r="CN98" s="505"/>
      <c r="CO98" s="505"/>
      <c r="CP98" s="504"/>
      <c r="CQ98" s="504"/>
      <c r="CR98" s="505"/>
      <c r="CS98" s="505"/>
      <c r="CT98" s="505"/>
      <c r="CU98" s="504"/>
    </row>
    <row r="99" spans="1:99" s="321" customFormat="1" ht="18">
      <c r="A99" s="22"/>
      <c r="H99" s="127"/>
      <c r="I99" s="127"/>
      <c r="K99" s="311"/>
      <c r="L99" s="497"/>
      <c r="M99" s="498"/>
      <c r="N99" s="499"/>
      <c r="O99" s="497"/>
      <c r="P99" s="498"/>
      <c r="Q99" s="498"/>
      <c r="R99" s="498"/>
      <c r="S99" s="497"/>
      <c r="T99" s="498"/>
      <c r="U99" s="497"/>
      <c r="V99" s="498"/>
      <c r="W99" s="498"/>
      <c r="X99" s="498"/>
      <c r="Y99" s="497"/>
      <c r="Z99" s="498"/>
      <c r="AA99" s="498"/>
      <c r="AB99" s="498"/>
      <c r="AC99" s="497"/>
      <c r="AD99" s="497"/>
      <c r="AE99" s="497"/>
      <c r="AF99" s="497"/>
      <c r="AG99" s="497"/>
      <c r="AH99" s="497"/>
      <c r="AI99" s="497"/>
      <c r="AJ99" s="498"/>
      <c r="AK99" s="498"/>
      <c r="AL99" s="498"/>
      <c r="AM99" s="498"/>
      <c r="AN99" s="498"/>
      <c r="AO99" s="498"/>
      <c r="AP99" s="498"/>
      <c r="AQ99" s="497"/>
      <c r="AR99" s="497"/>
      <c r="AS99" s="498"/>
      <c r="AT99" s="498"/>
      <c r="AU99" s="498"/>
      <c r="AV99" s="498"/>
      <c r="AW99" s="497"/>
      <c r="AX99" s="498"/>
      <c r="AY99" s="498"/>
      <c r="AZ99" s="497"/>
      <c r="BA99" s="498"/>
      <c r="BB99" s="498"/>
      <c r="BD99" s="500"/>
      <c r="BE99" s="501"/>
      <c r="BF99" s="501"/>
      <c r="BG99" s="501"/>
      <c r="BH99" s="500"/>
      <c r="BI99" s="501"/>
      <c r="BJ99" s="501"/>
      <c r="BL99" s="502"/>
      <c r="BM99" s="502"/>
      <c r="BN99" s="503"/>
      <c r="BO99" s="502"/>
      <c r="BP99" s="503"/>
      <c r="BQ99" s="503"/>
      <c r="BR99" s="502"/>
      <c r="BS99" s="502"/>
      <c r="BT99" s="502"/>
      <c r="BU99" s="503"/>
      <c r="BV99" s="503"/>
      <c r="BW99" s="503"/>
      <c r="BY99" s="504"/>
      <c r="BZ99" s="505"/>
      <c r="CA99" s="504"/>
      <c r="CB99" s="505"/>
      <c r="CC99" s="505"/>
      <c r="CD99" s="505"/>
      <c r="CE99" s="505"/>
      <c r="CF99" s="505"/>
      <c r="CG99" s="505"/>
      <c r="CH99" s="505"/>
      <c r="CI99" s="505"/>
      <c r="CJ99" s="504"/>
      <c r="CK99" s="505"/>
      <c r="CL99" s="504"/>
      <c r="CM99" s="505"/>
      <c r="CN99" s="505"/>
      <c r="CO99" s="505"/>
      <c r="CP99" s="504"/>
      <c r="CQ99" s="504"/>
      <c r="CR99" s="505"/>
      <c r="CS99" s="505"/>
      <c r="CT99" s="505"/>
      <c r="CU99" s="504"/>
    </row>
    <row r="100" spans="1:99" s="321" customFormat="1" ht="18">
      <c r="A100" s="22"/>
      <c r="H100" s="127"/>
      <c r="I100" s="127"/>
      <c r="K100" s="311"/>
      <c r="L100" s="497"/>
      <c r="M100" s="498"/>
      <c r="N100" s="499"/>
      <c r="O100" s="497"/>
      <c r="P100" s="498"/>
      <c r="Q100" s="498"/>
      <c r="R100" s="498"/>
      <c r="S100" s="497"/>
      <c r="T100" s="498"/>
      <c r="U100" s="497"/>
      <c r="V100" s="498"/>
      <c r="W100" s="498"/>
      <c r="X100" s="498"/>
      <c r="Y100" s="497"/>
      <c r="Z100" s="498"/>
      <c r="AA100" s="498"/>
      <c r="AB100" s="498"/>
      <c r="AC100" s="497"/>
      <c r="AD100" s="497"/>
      <c r="AE100" s="497"/>
      <c r="AF100" s="497"/>
      <c r="AG100" s="497"/>
      <c r="AH100" s="497"/>
      <c r="AI100" s="497"/>
      <c r="AJ100" s="498"/>
      <c r="AK100" s="498"/>
      <c r="AL100" s="498"/>
      <c r="AM100" s="498"/>
      <c r="AN100" s="498"/>
      <c r="AO100" s="498"/>
      <c r="AP100" s="498"/>
      <c r="AQ100" s="497"/>
      <c r="AR100" s="497"/>
      <c r="AS100" s="498"/>
      <c r="AT100" s="498"/>
      <c r="AU100" s="498"/>
      <c r="AV100" s="498"/>
      <c r="AW100" s="497"/>
      <c r="AX100" s="498"/>
      <c r="AY100" s="498"/>
      <c r="AZ100" s="497"/>
      <c r="BA100" s="498"/>
      <c r="BB100" s="498"/>
      <c r="BD100" s="500"/>
      <c r="BE100" s="501"/>
      <c r="BF100" s="501"/>
      <c r="BG100" s="501"/>
      <c r="BH100" s="500"/>
      <c r="BI100" s="501"/>
      <c r="BJ100" s="501"/>
      <c r="BL100" s="502"/>
      <c r="BM100" s="502"/>
      <c r="BN100" s="503"/>
      <c r="BO100" s="502"/>
      <c r="BP100" s="503"/>
      <c r="BQ100" s="503"/>
      <c r="BR100" s="502"/>
      <c r="BS100" s="502"/>
      <c r="BT100" s="502"/>
      <c r="BU100" s="503"/>
      <c r="BV100" s="503"/>
      <c r="BW100" s="503"/>
      <c r="BY100" s="504"/>
      <c r="BZ100" s="505"/>
      <c r="CA100" s="504"/>
      <c r="CB100" s="505"/>
      <c r="CC100" s="505"/>
      <c r="CD100" s="505"/>
      <c r="CE100" s="505"/>
      <c r="CF100" s="505"/>
      <c r="CG100" s="505"/>
      <c r="CH100" s="505"/>
      <c r="CI100" s="505"/>
      <c r="CJ100" s="504"/>
      <c r="CK100" s="505"/>
      <c r="CL100" s="504"/>
      <c r="CM100" s="505"/>
      <c r="CN100" s="505"/>
      <c r="CO100" s="505"/>
      <c r="CP100" s="504"/>
      <c r="CQ100" s="504"/>
      <c r="CR100" s="505"/>
      <c r="CS100" s="505"/>
      <c r="CT100" s="505"/>
      <c r="CU100" s="504"/>
    </row>
    <row r="101" spans="1:99" s="321" customFormat="1" ht="18">
      <c r="A101" s="22"/>
      <c r="H101" s="127"/>
      <c r="I101" s="127"/>
      <c r="K101" s="311"/>
      <c r="L101" s="497"/>
      <c r="M101" s="498"/>
      <c r="N101" s="499"/>
      <c r="O101" s="497"/>
      <c r="P101" s="498"/>
      <c r="Q101" s="498"/>
      <c r="R101" s="498"/>
      <c r="S101" s="497"/>
      <c r="T101" s="498"/>
      <c r="U101" s="497"/>
      <c r="V101" s="498"/>
      <c r="W101" s="498"/>
      <c r="X101" s="498"/>
      <c r="Y101" s="497"/>
      <c r="Z101" s="498"/>
      <c r="AA101" s="498"/>
      <c r="AB101" s="498"/>
      <c r="AC101" s="497"/>
      <c r="AD101" s="497"/>
      <c r="AE101" s="497"/>
      <c r="AF101" s="497"/>
      <c r="AG101" s="497"/>
      <c r="AH101" s="497"/>
      <c r="AI101" s="497"/>
      <c r="AJ101" s="498"/>
      <c r="AK101" s="498"/>
      <c r="AL101" s="498"/>
      <c r="AM101" s="498"/>
      <c r="AN101" s="498"/>
      <c r="AO101" s="498"/>
      <c r="AP101" s="498"/>
      <c r="AQ101" s="497"/>
      <c r="AR101" s="497"/>
      <c r="AS101" s="498"/>
      <c r="AT101" s="498"/>
      <c r="AU101" s="498"/>
      <c r="AV101" s="498"/>
      <c r="AW101" s="497"/>
      <c r="AX101" s="498"/>
      <c r="AY101" s="498"/>
      <c r="AZ101" s="497"/>
      <c r="BA101" s="498"/>
      <c r="BB101" s="498"/>
      <c r="BD101" s="500"/>
      <c r="BE101" s="501"/>
      <c r="BF101" s="501"/>
      <c r="BG101" s="501"/>
      <c r="BH101" s="500"/>
      <c r="BI101" s="501"/>
      <c r="BJ101" s="501"/>
      <c r="BL101" s="502"/>
      <c r="BM101" s="502"/>
      <c r="BN101" s="503"/>
      <c r="BO101" s="502"/>
      <c r="BP101" s="503"/>
      <c r="BQ101" s="503"/>
      <c r="BR101" s="502"/>
      <c r="BS101" s="502"/>
      <c r="BT101" s="502"/>
      <c r="BU101" s="503"/>
      <c r="BV101" s="503"/>
      <c r="BW101" s="503"/>
      <c r="BY101" s="504"/>
      <c r="BZ101" s="505"/>
      <c r="CA101" s="504"/>
      <c r="CB101" s="505"/>
      <c r="CC101" s="505"/>
      <c r="CD101" s="505"/>
      <c r="CE101" s="505"/>
      <c r="CF101" s="505"/>
      <c r="CG101" s="505"/>
      <c r="CH101" s="505"/>
      <c r="CI101" s="505"/>
      <c r="CJ101" s="504"/>
      <c r="CK101" s="505"/>
      <c r="CL101" s="504"/>
      <c r="CM101" s="505"/>
      <c r="CN101" s="505"/>
      <c r="CO101" s="505"/>
      <c r="CP101" s="504"/>
      <c r="CQ101" s="504"/>
      <c r="CR101" s="505"/>
      <c r="CS101" s="505"/>
      <c r="CT101" s="505"/>
      <c r="CU101" s="504"/>
    </row>
    <row r="102" spans="1:99" s="321" customFormat="1" ht="18">
      <c r="A102" s="22"/>
      <c r="H102" s="127"/>
      <c r="I102" s="127"/>
      <c r="K102" s="311"/>
      <c r="L102" s="497"/>
      <c r="M102" s="498"/>
      <c r="N102" s="499"/>
      <c r="O102" s="497"/>
      <c r="P102" s="498"/>
      <c r="Q102" s="498"/>
      <c r="R102" s="498"/>
      <c r="S102" s="497"/>
      <c r="T102" s="498"/>
      <c r="U102" s="497"/>
      <c r="V102" s="498"/>
      <c r="W102" s="498"/>
      <c r="X102" s="498"/>
      <c r="Y102" s="497"/>
      <c r="Z102" s="498"/>
      <c r="AA102" s="498"/>
      <c r="AB102" s="498"/>
      <c r="AC102" s="497"/>
      <c r="AD102" s="497"/>
      <c r="AE102" s="497"/>
      <c r="AF102" s="497"/>
      <c r="AG102" s="497"/>
      <c r="AH102" s="497"/>
      <c r="AI102" s="497"/>
      <c r="AJ102" s="498"/>
      <c r="AK102" s="498"/>
      <c r="AL102" s="498"/>
      <c r="AM102" s="498"/>
      <c r="AN102" s="498"/>
      <c r="AO102" s="498"/>
      <c r="AP102" s="498"/>
      <c r="AQ102" s="497"/>
      <c r="AR102" s="497"/>
      <c r="AS102" s="498"/>
      <c r="AT102" s="498"/>
      <c r="AU102" s="498"/>
      <c r="AV102" s="498"/>
      <c r="AW102" s="497"/>
      <c r="AX102" s="498"/>
      <c r="AY102" s="498"/>
      <c r="AZ102" s="497"/>
      <c r="BA102" s="498"/>
      <c r="BB102" s="498"/>
      <c r="BD102" s="500"/>
      <c r="BE102" s="501"/>
      <c r="BF102" s="501"/>
      <c r="BG102" s="501"/>
      <c r="BH102" s="500"/>
      <c r="BI102" s="501"/>
      <c r="BJ102" s="501"/>
      <c r="BL102" s="502"/>
      <c r="BM102" s="502"/>
      <c r="BN102" s="503"/>
      <c r="BO102" s="502"/>
      <c r="BP102" s="503"/>
      <c r="BQ102" s="503"/>
      <c r="BR102" s="502"/>
      <c r="BS102" s="502"/>
      <c r="BT102" s="502"/>
      <c r="BU102" s="503"/>
      <c r="BV102" s="503"/>
      <c r="BW102" s="503"/>
      <c r="BY102" s="504"/>
      <c r="BZ102" s="505"/>
      <c r="CA102" s="504"/>
      <c r="CB102" s="505"/>
      <c r="CC102" s="505"/>
      <c r="CD102" s="505"/>
      <c r="CE102" s="505"/>
      <c r="CF102" s="505"/>
      <c r="CG102" s="505"/>
      <c r="CH102" s="505"/>
      <c r="CI102" s="505"/>
      <c r="CJ102" s="504"/>
      <c r="CK102" s="505"/>
      <c r="CL102" s="504"/>
      <c r="CM102" s="505"/>
      <c r="CN102" s="505"/>
      <c r="CO102" s="505"/>
      <c r="CP102" s="504"/>
      <c r="CQ102" s="504"/>
      <c r="CR102" s="505"/>
      <c r="CS102" s="505"/>
      <c r="CT102" s="505"/>
      <c r="CU102" s="504"/>
    </row>
    <row r="103" spans="1:99" s="321" customFormat="1" ht="18">
      <c r="A103" s="22"/>
      <c r="H103" s="127"/>
      <c r="I103" s="127"/>
      <c r="K103" s="311"/>
      <c r="L103" s="497"/>
      <c r="M103" s="498"/>
      <c r="N103" s="499"/>
      <c r="O103" s="497"/>
      <c r="P103" s="498"/>
      <c r="Q103" s="498"/>
      <c r="R103" s="498"/>
      <c r="S103" s="497"/>
      <c r="T103" s="498"/>
      <c r="U103" s="497"/>
      <c r="V103" s="498"/>
      <c r="W103" s="498"/>
      <c r="X103" s="498"/>
      <c r="Y103" s="497"/>
      <c r="Z103" s="498"/>
      <c r="AA103" s="498"/>
      <c r="AB103" s="498"/>
      <c r="AC103" s="497"/>
      <c r="AD103" s="497"/>
      <c r="AE103" s="497"/>
      <c r="AF103" s="497"/>
      <c r="AG103" s="497"/>
      <c r="AH103" s="497"/>
      <c r="AI103" s="497"/>
      <c r="AJ103" s="498"/>
      <c r="AK103" s="498"/>
      <c r="AL103" s="498"/>
      <c r="AM103" s="498"/>
      <c r="AN103" s="498"/>
      <c r="AO103" s="498"/>
      <c r="AP103" s="498"/>
      <c r="AQ103" s="497"/>
      <c r="AR103" s="497"/>
      <c r="AS103" s="498"/>
      <c r="AT103" s="498"/>
      <c r="AU103" s="498"/>
      <c r="AV103" s="498"/>
      <c r="AW103" s="497"/>
      <c r="AX103" s="498"/>
      <c r="AY103" s="498"/>
      <c r="AZ103" s="497"/>
      <c r="BA103" s="498"/>
      <c r="BB103" s="498"/>
      <c r="BD103" s="500"/>
      <c r="BE103" s="501"/>
      <c r="BF103" s="501"/>
      <c r="BG103" s="501"/>
      <c r="BH103" s="500"/>
      <c r="BI103" s="501"/>
      <c r="BJ103" s="501"/>
      <c r="BL103" s="502"/>
      <c r="BM103" s="502"/>
      <c r="BN103" s="503"/>
      <c r="BO103" s="502"/>
      <c r="BP103" s="503"/>
      <c r="BQ103" s="503"/>
      <c r="BR103" s="502"/>
      <c r="BS103" s="502"/>
      <c r="BT103" s="502"/>
      <c r="BU103" s="503"/>
      <c r="BV103" s="503"/>
      <c r="BW103" s="503"/>
      <c r="BY103" s="504"/>
      <c r="BZ103" s="505"/>
      <c r="CA103" s="504"/>
      <c r="CB103" s="505"/>
      <c r="CC103" s="505"/>
      <c r="CD103" s="505"/>
      <c r="CE103" s="505"/>
      <c r="CF103" s="505"/>
      <c r="CG103" s="505"/>
      <c r="CH103" s="505"/>
      <c r="CI103" s="505"/>
      <c r="CJ103" s="504"/>
      <c r="CK103" s="505"/>
      <c r="CL103" s="504"/>
      <c r="CM103" s="505"/>
      <c r="CN103" s="505"/>
      <c r="CO103" s="505"/>
      <c r="CP103" s="504"/>
      <c r="CQ103" s="504"/>
      <c r="CR103" s="505"/>
      <c r="CS103" s="505"/>
      <c r="CT103" s="505"/>
      <c r="CU103" s="504"/>
    </row>
    <row r="104" spans="1:99" s="321" customFormat="1" ht="18">
      <c r="A104" s="22"/>
      <c r="H104" s="127"/>
      <c r="I104" s="127"/>
      <c r="K104" s="311"/>
      <c r="L104" s="497"/>
      <c r="M104" s="498"/>
      <c r="N104" s="499"/>
      <c r="O104" s="497"/>
      <c r="P104" s="498"/>
      <c r="Q104" s="498"/>
      <c r="R104" s="498"/>
      <c r="S104" s="497"/>
      <c r="T104" s="498"/>
      <c r="U104" s="497"/>
      <c r="V104" s="498"/>
      <c r="W104" s="498"/>
      <c r="X104" s="498"/>
      <c r="Y104" s="497"/>
      <c r="Z104" s="498"/>
      <c r="AA104" s="498"/>
      <c r="AB104" s="498"/>
      <c r="AC104" s="497"/>
      <c r="AD104" s="497"/>
      <c r="AE104" s="497"/>
      <c r="AF104" s="497"/>
      <c r="AG104" s="497"/>
      <c r="AH104" s="497"/>
      <c r="AI104" s="497"/>
      <c r="AJ104" s="498"/>
      <c r="AK104" s="498"/>
      <c r="AL104" s="498"/>
      <c r="AM104" s="498"/>
      <c r="AN104" s="498"/>
      <c r="AO104" s="498"/>
      <c r="AP104" s="498"/>
      <c r="AQ104" s="497"/>
      <c r="AR104" s="497"/>
      <c r="AS104" s="498"/>
      <c r="AT104" s="498"/>
      <c r="AU104" s="498"/>
      <c r="AV104" s="498"/>
      <c r="AW104" s="497"/>
      <c r="AX104" s="498"/>
      <c r="AY104" s="498"/>
      <c r="AZ104" s="497"/>
      <c r="BA104" s="498"/>
      <c r="BB104" s="498"/>
      <c r="BD104" s="500"/>
      <c r="BE104" s="501"/>
      <c r="BF104" s="501"/>
      <c r="BG104" s="501"/>
      <c r="BH104" s="500"/>
      <c r="BI104" s="501"/>
      <c r="BJ104" s="501"/>
      <c r="BL104" s="502"/>
      <c r="BM104" s="502"/>
      <c r="BN104" s="503"/>
      <c r="BO104" s="502"/>
      <c r="BP104" s="503"/>
      <c r="BQ104" s="503"/>
      <c r="BR104" s="502"/>
      <c r="BS104" s="502"/>
      <c r="BT104" s="502"/>
      <c r="BU104" s="503"/>
      <c r="BV104" s="503"/>
      <c r="BW104" s="503"/>
      <c r="BY104" s="504"/>
      <c r="BZ104" s="505"/>
      <c r="CA104" s="504"/>
      <c r="CB104" s="505"/>
      <c r="CC104" s="505"/>
      <c r="CD104" s="505"/>
      <c r="CE104" s="505"/>
      <c r="CF104" s="505"/>
      <c r="CG104" s="505"/>
      <c r="CH104" s="505"/>
      <c r="CI104" s="505"/>
      <c r="CJ104" s="504"/>
      <c r="CK104" s="505"/>
      <c r="CL104" s="504"/>
      <c r="CM104" s="505"/>
      <c r="CN104" s="505"/>
      <c r="CO104" s="505"/>
      <c r="CP104" s="504"/>
      <c r="CQ104" s="504"/>
      <c r="CR104" s="505"/>
      <c r="CS104" s="505"/>
      <c r="CT104" s="505"/>
      <c r="CU104" s="504"/>
    </row>
    <row r="105" spans="1:99" s="321" customFormat="1" ht="18">
      <c r="A105" s="22"/>
      <c r="H105" s="127"/>
      <c r="I105" s="127"/>
      <c r="K105" s="311"/>
      <c r="L105" s="497"/>
      <c r="M105" s="498"/>
      <c r="N105" s="499"/>
      <c r="O105" s="497"/>
      <c r="P105" s="498"/>
      <c r="Q105" s="498"/>
      <c r="R105" s="498"/>
      <c r="S105" s="497"/>
      <c r="T105" s="498"/>
      <c r="U105" s="497"/>
      <c r="V105" s="498"/>
      <c r="W105" s="498"/>
      <c r="X105" s="498"/>
      <c r="Y105" s="497"/>
      <c r="Z105" s="498"/>
      <c r="AA105" s="498"/>
      <c r="AB105" s="498"/>
      <c r="AC105" s="497"/>
      <c r="AD105" s="497"/>
      <c r="AE105" s="497"/>
      <c r="AF105" s="497"/>
      <c r="AG105" s="497"/>
      <c r="AH105" s="497"/>
      <c r="AI105" s="497"/>
      <c r="AJ105" s="498"/>
      <c r="AK105" s="498"/>
      <c r="AL105" s="498"/>
      <c r="AM105" s="498"/>
      <c r="AN105" s="498"/>
      <c r="AO105" s="498"/>
      <c r="AP105" s="498"/>
      <c r="AQ105" s="497"/>
      <c r="AR105" s="497"/>
      <c r="AS105" s="498"/>
      <c r="AT105" s="498"/>
      <c r="AU105" s="498"/>
      <c r="AV105" s="498"/>
      <c r="AW105" s="497"/>
      <c r="AX105" s="498"/>
      <c r="AY105" s="498"/>
      <c r="AZ105" s="497"/>
      <c r="BA105" s="498"/>
      <c r="BB105" s="498"/>
      <c r="BD105" s="500"/>
      <c r="BE105" s="501"/>
      <c r="BF105" s="501"/>
      <c r="BG105" s="501"/>
      <c r="BH105" s="500"/>
      <c r="BI105" s="501"/>
      <c r="BJ105" s="501"/>
      <c r="BL105" s="502"/>
      <c r="BM105" s="502"/>
      <c r="BN105" s="503"/>
      <c r="BO105" s="502"/>
      <c r="BP105" s="503"/>
      <c r="BQ105" s="503"/>
      <c r="BR105" s="502"/>
      <c r="BS105" s="502"/>
      <c r="BT105" s="502"/>
      <c r="BU105" s="503"/>
      <c r="BV105" s="503"/>
      <c r="BW105" s="503"/>
      <c r="BY105" s="504"/>
      <c r="BZ105" s="505"/>
      <c r="CA105" s="504"/>
      <c r="CB105" s="505"/>
      <c r="CC105" s="505"/>
      <c r="CD105" s="505"/>
      <c r="CE105" s="505"/>
      <c r="CF105" s="505"/>
      <c r="CG105" s="505"/>
      <c r="CH105" s="505"/>
      <c r="CI105" s="505"/>
      <c r="CJ105" s="504"/>
      <c r="CK105" s="505"/>
      <c r="CL105" s="504"/>
      <c r="CM105" s="505"/>
      <c r="CN105" s="505"/>
      <c r="CO105" s="505"/>
      <c r="CP105" s="504"/>
      <c r="CQ105" s="504"/>
      <c r="CR105" s="505"/>
      <c r="CS105" s="505"/>
      <c r="CT105" s="505"/>
      <c r="CU105" s="504"/>
    </row>
    <row r="106" spans="1:99" s="321" customFormat="1" ht="18">
      <c r="A106" s="22"/>
      <c r="H106" s="127"/>
      <c r="I106" s="127"/>
      <c r="K106" s="311"/>
      <c r="L106" s="497"/>
      <c r="M106" s="498"/>
      <c r="N106" s="499"/>
      <c r="O106" s="497"/>
      <c r="P106" s="498"/>
      <c r="Q106" s="498"/>
      <c r="R106" s="498"/>
      <c r="S106" s="497"/>
      <c r="T106" s="498"/>
      <c r="U106" s="497"/>
      <c r="V106" s="498"/>
      <c r="W106" s="498"/>
      <c r="X106" s="498"/>
      <c r="Y106" s="497"/>
      <c r="Z106" s="498"/>
      <c r="AA106" s="498"/>
      <c r="AB106" s="498"/>
      <c r="AC106" s="497"/>
      <c r="AD106" s="497"/>
      <c r="AE106" s="497"/>
      <c r="AF106" s="497"/>
      <c r="AG106" s="497"/>
      <c r="AH106" s="497"/>
      <c r="AI106" s="497"/>
      <c r="AJ106" s="498"/>
      <c r="AK106" s="498"/>
      <c r="AL106" s="498"/>
      <c r="AM106" s="498"/>
      <c r="AN106" s="498"/>
      <c r="AO106" s="498"/>
      <c r="AP106" s="498"/>
      <c r="AQ106" s="497"/>
      <c r="AR106" s="497"/>
      <c r="AS106" s="498"/>
      <c r="AT106" s="498"/>
      <c r="AU106" s="498"/>
      <c r="AV106" s="498"/>
      <c r="AW106" s="497"/>
      <c r="AX106" s="498"/>
      <c r="AY106" s="498"/>
      <c r="AZ106" s="497"/>
      <c r="BA106" s="498"/>
      <c r="BB106" s="498"/>
      <c r="BD106" s="500"/>
      <c r="BE106" s="501"/>
      <c r="BF106" s="501"/>
      <c r="BG106" s="501"/>
      <c r="BH106" s="500"/>
      <c r="BI106" s="501"/>
      <c r="BJ106" s="501"/>
      <c r="BL106" s="502"/>
      <c r="BM106" s="502"/>
      <c r="BN106" s="503"/>
      <c r="BO106" s="502"/>
      <c r="BP106" s="503"/>
      <c r="BQ106" s="503"/>
      <c r="BR106" s="502"/>
      <c r="BS106" s="502"/>
      <c r="BT106" s="502"/>
      <c r="BU106" s="503"/>
      <c r="BV106" s="503"/>
      <c r="BW106" s="503"/>
      <c r="BY106" s="504"/>
      <c r="BZ106" s="505"/>
      <c r="CA106" s="504"/>
      <c r="CB106" s="505"/>
      <c r="CC106" s="505"/>
      <c r="CD106" s="505"/>
      <c r="CE106" s="505"/>
      <c r="CF106" s="505"/>
      <c r="CG106" s="505"/>
      <c r="CH106" s="505"/>
      <c r="CI106" s="505"/>
      <c r="CJ106" s="504"/>
      <c r="CK106" s="505"/>
      <c r="CL106" s="504"/>
      <c r="CM106" s="505"/>
      <c r="CN106" s="505"/>
      <c r="CO106" s="505"/>
      <c r="CP106" s="504"/>
      <c r="CQ106" s="504"/>
      <c r="CR106" s="505"/>
      <c r="CS106" s="505"/>
      <c r="CT106" s="505"/>
      <c r="CU106" s="504"/>
    </row>
    <row r="107" spans="1:99" s="321" customFormat="1" ht="18">
      <c r="A107" s="22"/>
      <c r="H107" s="127"/>
      <c r="I107" s="127"/>
      <c r="K107" s="311"/>
      <c r="L107" s="497"/>
      <c r="M107" s="498"/>
      <c r="N107" s="499"/>
      <c r="O107" s="497"/>
      <c r="P107" s="498"/>
      <c r="Q107" s="498"/>
      <c r="R107" s="498"/>
      <c r="S107" s="497"/>
      <c r="T107" s="498"/>
      <c r="U107" s="497"/>
      <c r="V107" s="498"/>
      <c r="W107" s="498"/>
      <c r="X107" s="498"/>
      <c r="Y107" s="497"/>
      <c r="Z107" s="498"/>
      <c r="AA107" s="498"/>
      <c r="AB107" s="498"/>
      <c r="AC107" s="497"/>
      <c r="AD107" s="497"/>
      <c r="AE107" s="497"/>
      <c r="AF107" s="497"/>
      <c r="AG107" s="497"/>
      <c r="AH107" s="497"/>
      <c r="AI107" s="497"/>
      <c r="AJ107" s="498"/>
      <c r="AK107" s="498"/>
      <c r="AL107" s="498"/>
      <c r="AM107" s="498"/>
      <c r="AN107" s="498"/>
      <c r="AO107" s="498"/>
      <c r="AP107" s="498"/>
      <c r="AQ107" s="497"/>
      <c r="AR107" s="497"/>
      <c r="AS107" s="498"/>
      <c r="AT107" s="498"/>
      <c r="AU107" s="498"/>
      <c r="AV107" s="498"/>
      <c r="AW107" s="497"/>
      <c r="AX107" s="498"/>
      <c r="AY107" s="498"/>
      <c r="AZ107" s="497"/>
      <c r="BA107" s="498"/>
      <c r="BB107" s="498"/>
      <c r="BD107" s="500"/>
      <c r="BE107" s="501"/>
      <c r="BF107" s="501"/>
      <c r="BG107" s="501"/>
      <c r="BH107" s="500"/>
      <c r="BI107" s="501"/>
      <c r="BJ107" s="501"/>
      <c r="BL107" s="502"/>
      <c r="BM107" s="502"/>
      <c r="BN107" s="503"/>
      <c r="BO107" s="502"/>
      <c r="BP107" s="503"/>
      <c r="BQ107" s="503"/>
      <c r="BR107" s="502"/>
      <c r="BS107" s="502"/>
      <c r="BT107" s="502"/>
      <c r="BU107" s="503"/>
      <c r="BV107" s="503"/>
      <c r="BW107" s="503"/>
      <c r="BY107" s="504"/>
      <c r="BZ107" s="505"/>
      <c r="CA107" s="504"/>
      <c r="CB107" s="505"/>
      <c r="CC107" s="505"/>
      <c r="CD107" s="505"/>
      <c r="CE107" s="505"/>
      <c r="CF107" s="505"/>
      <c r="CG107" s="505"/>
      <c r="CH107" s="505"/>
      <c r="CI107" s="505"/>
      <c r="CJ107" s="504"/>
      <c r="CK107" s="505"/>
      <c r="CL107" s="504"/>
      <c r="CM107" s="505"/>
      <c r="CN107" s="505"/>
      <c r="CO107" s="505"/>
      <c r="CP107" s="504"/>
      <c r="CQ107" s="504"/>
      <c r="CR107" s="505"/>
      <c r="CS107" s="505"/>
      <c r="CT107" s="505"/>
      <c r="CU107" s="504"/>
    </row>
    <row r="108" spans="1:99" s="321" customFormat="1" ht="18">
      <c r="A108" s="22"/>
      <c r="H108" s="127"/>
      <c r="I108" s="127"/>
      <c r="K108" s="311"/>
      <c r="L108" s="497"/>
      <c r="M108" s="498"/>
      <c r="N108" s="499"/>
      <c r="O108" s="497"/>
      <c r="P108" s="498"/>
      <c r="Q108" s="498"/>
      <c r="R108" s="498"/>
      <c r="S108" s="497"/>
      <c r="T108" s="498"/>
      <c r="U108" s="497"/>
      <c r="V108" s="498"/>
      <c r="W108" s="498"/>
      <c r="X108" s="498"/>
      <c r="Y108" s="497"/>
      <c r="Z108" s="498"/>
      <c r="AA108" s="498"/>
      <c r="AB108" s="498"/>
      <c r="AC108" s="497"/>
      <c r="AD108" s="497"/>
      <c r="AE108" s="497"/>
      <c r="AF108" s="497"/>
      <c r="AG108" s="497"/>
      <c r="AH108" s="497"/>
      <c r="AI108" s="497"/>
      <c r="AJ108" s="498"/>
      <c r="AK108" s="498"/>
      <c r="AL108" s="498"/>
      <c r="AM108" s="498"/>
      <c r="AN108" s="498"/>
      <c r="AO108" s="498"/>
      <c r="AP108" s="498"/>
      <c r="AQ108" s="497"/>
      <c r="AR108" s="497"/>
      <c r="AS108" s="498"/>
      <c r="AT108" s="498"/>
      <c r="AU108" s="498"/>
      <c r="AV108" s="498"/>
      <c r="AW108" s="497"/>
      <c r="AX108" s="498"/>
      <c r="AY108" s="498"/>
      <c r="AZ108" s="497"/>
      <c r="BA108" s="498"/>
      <c r="BB108" s="498"/>
      <c r="BD108" s="500"/>
      <c r="BE108" s="501"/>
      <c r="BF108" s="501"/>
      <c r="BG108" s="501"/>
      <c r="BH108" s="500"/>
      <c r="BI108" s="501"/>
      <c r="BJ108" s="501"/>
      <c r="BL108" s="502"/>
      <c r="BM108" s="502"/>
      <c r="BN108" s="503"/>
      <c r="BO108" s="502"/>
      <c r="BP108" s="503"/>
      <c r="BQ108" s="503"/>
      <c r="BR108" s="502"/>
      <c r="BS108" s="502"/>
      <c r="BT108" s="502"/>
      <c r="BU108" s="503"/>
      <c r="BV108" s="503"/>
      <c r="BW108" s="503"/>
      <c r="BY108" s="504"/>
      <c r="BZ108" s="505"/>
      <c r="CA108" s="504"/>
      <c r="CB108" s="505"/>
      <c r="CC108" s="505"/>
      <c r="CD108" s="505"/>
      <c r="CE108" s="505"/>
      <c r="CF108" s="505"/>
      <c r="CG108" s="505"/>
      <c r="CH108" s="505"/>
      <c r="CI108" s="505"/>
      <c r="CJ108" s="504"/>
      <c r="CK108" s="505"/>
      <c r="CL108" s="504"/>
      <c r="CM108" s="505"/>
      <c r="CN108" s="505"/>
      <c r="CO108" s="505"/>
      <c r="CP108" s="504"/>
      <c r="CQ108" s="504"/>
      <c r="CR108" s="505"/>
      <c r="CS108" s="505"/>
      <c r="CT108" s="505"/>
      <c r="CU108" s="504"/>
    </row>
    <row r="109" spans="1:99" s="321" customFormat="1" ht="18">
      <c r="A109" s="22"/>
      <c r="H109" s="127"/>
      <c r="I109" s="127"/>
      <c r="K109" s="311"/>
      <c r="L109" s="497"/>
      <c r="M109" s="498"/>
      <c r="N109" s="499"/>
      <c r="O109" s="497"/>
      <c r="P109" s="498"/>
      <c r="Q109" s="498"/>
      <c r="R109" s="498"/>
      <c r="S109" s="497"/>
      <c r="T109" s="498"/>
      <c r="U109" s="497"/>
      <c r="V109" s="498"/>
      <c r="W109" s="498"/>
      <c r="X109" s="498"/>
      <c r="Y109" s="497"/>
      <c r="Z109" s="498"/>
      <c r="AA109" s="498"/>
      <c r="AB109" s="498"/>
      <c r="AC109" s="497"/>
      <c r="AD109" s="497"/>
      <c r="AE109" s="497"/>
      <c r="AF109" s="497"/>
      <c r="AG109" s="497"/>
      <c r="AH109" s="497"/>
      <c r="AI109" s="497"/>
      <c r="AJ109" s="498"/>
      <c r="AK109" s="498"/>
      <c r="AL109" s="498"/>
      <c r="AM109" s="498"/>
      <c r="AN109" s="498"/>
      <c r="AO109" s="498"/>
      <c r="AP109" s="498"/>
      <c r="AQ109" s="497"/>
      <c r="AR109" s="497"/>
      <c r="AS109" s="498"/>
      <c r="AT109" s="498"/>
      <c r="AU109" s="498"/>
      <c r="AV109" s="498"/>
      <c r="AW109" s="497"/>
      <c r="AX109" s="498"/>
      <c r="AY109" s="498"/>
      <c r="AZ109" s="497"/>
      <c r="BA109" s="498"/>
      <c r="BB109" s="498"/>
      <c r="BD109" s="500"/>
      <c r="BE109" s="501"/>
      <c r="BF109" s="501"/>
      <c r="BG109" s="501"/>
      <c r="BH109" s="500"/>
      <c r="BI109" s="501"/>
      <c r="BJ109" s="501"/>
      <c r="BL109" s="502"/>
      <c r="BM109" s="502"/>
      <c r="BN109" s="503"/>
      <c r="BO109" s="502"/>
      <c r="BP109" s="503"/>
      <c r="BQ109" s="503"/>
      <c r="BR109" s="502"/>
      <c r="BS109" s="502"/>
      <c r="BT109" s="502"/>
      <c r="BU109" s="503"/>
      <c r="BV109" s="503"/>
      <c r="BW109" s="503"/>
      <c r="BY109" s="504"/>
      <c r="BZ109" s="505"/>
      <c r="CA109" s="504"/>
      <c r="CB109" s="505"/>
      <c r="CC109" s="505"/>
      <c r="CD109" s="505"/>
      <c r="CE109" s="505"/>
      <c r="CF109" s="505"/>
      <c r="CG109" s="505"/>
      <c r="CH109" s="505"/>
      <c r="CI109" s="505"/>
      <c r="CJ109" s="504"/>
      <c r="CK109" s="505"/>
      <c r="CL109" s="504"/>
      <c r="CM109" s="505"/>
      <c r="CN109" s="505"/>
      <c r="CO109" s="505"/>
      <c r="CP109" s="504"/>
      <c r="CQ109" s="504"/>
      <c r="CR109" s="505"/>
      <c r="CS109" s="505"/>
      <c r="CT109" s="505"/>
      <c r="CU109" s="504"/>
    </row>
  </sheetData>
  <mergeCells count="5">
    <mergeCell ref="B3:I3"/>
    <mergeCell ref="K3:BB3"/>
    <mergeCell ref="BD3:BJ3"/>
    <mergeCell ref="BL3:BW3"/>
    <mergeCell ref="BY3:CU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CDC391-7EB9-BE48-9DDC-FBA153F8D54A}">
  <dimension ref="A1:AE199"/>
  <sheetViews>
    <sheetView zoomScaleNormal="100" workbookViewId="0">
      <selection activeCell="L83" sqref="L83"/>
    </sheetView>
  </sheetViews>
  <sheetFormatPr baseColWidth="10" defaultRowHeight="18"/>
  <cols>
    <col min="1" max="1" width="13" style="39" customWidth="1"/>
    <col min="2" max="5" width="13.75" style="39" customWidth="1"/>
    <col min="6" max="6" width="19.625" style="45" customWidth="1"/>
    <col min="7" max="7" width="11.125" style="46" bestFit="1" customWidth="1"/>
    <col min="8" max="8" width="11.75" style="39" customWidth="1"/>
    <col min="9" max="9" width="11.5" style="39" customWidth="1"/>
    <col min="10" max="10" width="10.375" style="39" customWidth="1"/>
    <col min="11" max="11" width="18.625" style="45" customWidth="1"/>
    <col min="12" max="12" width="12.125" style="22" customWidth="1"/>
    <col min="13" max="13" width="19.875" style="22" customWidth="1"/>
    <col min="14" max="14" width="12" style="39" customWidth="1"/>
    <col min="15" max="15" width="18.625" style="39" customWidth="1"/>
    <col min="16" max="18" width="15.75" style="39" customWidth="1"/>
    <col min="19" max="19" width="22.625" style="39" customWidth="1"/>
    <col min="20" max="20" width="15.75" style="39" customWidth="1"/>
    <col min="21" max="21" width="17" style="39" customWidth="1"/>
    <col min="22" max="16384" width="10.625" style="39"/>
  </cols>
  <sheetData>
    <row r="1" spans="1:24" ht="23">
      <c r="A1" s="40" t="s">
        <v>207</v>
      </c>
    </row>
    <row r="2" spans="1:24" ht="23">
      <c r="A2" s="44"/>
      <c r="G2" s="39"/>
    </row>
    <row r="3" spans="1:24" s="66" customFormat="1" ht="20">
      <c r="B3" s="627" t="s">
        <v>97</v>
      </c>
      <c r="C3" s="628"/>
      <c r="D3" s="628"/>
      <c r="E3" s="628"/>
      <c r="F3" s="628"/>
      <c r="G3" s="629" t="s">
        <v>98</v>
      </c>
      <c r="H3" s="630"/>
      <c r="I3" s="630"/>
      <c r="J3" s="630"/>
      <c r="K3" s="630"/>
      <c r="L3" s="636" t="s">
        <v>118</v>
      </c>
      <c r="M3" s="637"/>
      <c r="N3" s="639" t="s">
        <v>99</v>
      </c>
      <c r="O3" s="640"/>
      <c r="P3" s="640"/>
      <c r="Q3" s="640"/>
      <c r="R3" s="640"/>
      <c r="S3" s="641"/>
      <c r="T3" s="626"/>
      <c r="U3" s="626"/>
      <c r="V3" s="626"/>
      <c r="W3" s="626"/>
    </row>
    <row r="4" spans="1:24" s="66" customFormat="1" ht="20">
      <c r="B4" s="631"/>
      <c r="C4" s="632"/>
      <c r="D4" s="632"/>
      <c r="E4" s="632"/>
      <c r="F4" s="632"/>
      <c r="G4" s="67"/>
      <c r="H4" s="68"/>
      <c r="I4" s="68"/>
      <c r="J4" s="68"/>
      <c r="K4" s="68"/>
      <c r="L4" s="69"/>
      <c r="M4" s="70"/>
      <c r="N4" s="642"/>
      <c r="O4" s="643"/>
      <c r="P4" s="643"/>
      <c r="Q4" s="643"/>
      <c r="R4" s="643"/>
      <c r="S4" s="644"/>
      <c r="T4" s="71"/>
      <c r="U4" s="71"/>
      <c r="V4" s="71"/>
      <c r="W4" s="71"/>
    </row>
    <row r="5" spans="1:24" s="71" customFormat="1" ht="20">
      <c r="A5" s="72"/>
      <c r="B5" s="633" t="s">
        <v>100</v>
      </c>
      <c r="C5" s="634"/>
      <c r="D5" s="634"/>
      <c r="E5" s="635"/>
      <c r="F5" s="73" t="s">
        <v>101</v>
      </c>
      <c r="G5" s="633" t="s">
        <v>100</v>
      </c>
      <c r="H5" s="634"/>
      <c r="I5" s="634"/>
      <c r="J5" s="635"/>
      <c r="K5" s="73" t="s">
        <v>102</v>
      </c>
      <c r="L5" s="74" t="s">
        <v>100</v>
      </c>
      <c r="M5" s="75" t="s">
        <v>101</v>
      </c>
      <c r="N5" s="74" t="s">
        <v>100</v>
      </c>
      <c r="O5" s="76" t="s">
        <v>101</v>
      </c>
      <c r="P5" s="77"/>
      <c r="Q5" s="78"/>
      <c r="R5" s="77"/>
      <c r="S5" s="79"/>
      <c r="T5" s="77"/>
      <c r="U5" s="78"/>
      <c r="V5" s="77"/>
      <c r="W5" s="78"/>
    </row>
    <row r="6" spans="1:24" s="71" customFormat="1" ht="20">
      <c r="B6" s="77">
        <v>44736</v>
      </c>
      <c r="C6" s="77">
        <v>44778</v>
      </c>
      <c r="D6" s="77">
        <v>44798</v>
      </c>
      <c r="E6" s="77">
        <v>44602</v>
      </c>
      <c r="F6" s="78"/>
      <c r="G6" s="80">
        <v>44736</v>
      </c>
      <c r="H6" s="77">
        <v>44778</v>
      </c>
      <c r="I6" s="77">
        <v>44602</v>
      </c>
      <c r="J6" s="71" t="s">
        <v>119</v>
      </c>
      <c r="K6" s="81"/>
      <c r="L6" s="77">
        <v>44602</v>
      </c>
      <c r="M6" s="82"/>
      <c r="N6" s="77">
        <v>44602</v>
      </c>
      <c r="O6" s="83"/>
      <c r="P6" s="77"/>
      <c r="S6" s="84"/>
      <c r="V6" s="77"/>
    </row>
    <row r="7" spans="1:24" s="71" customFormat="1" ht="20">
      <c r="B7" s="77"/>
      <c r="C7" s="77"/>
      <c r="D7" s="77"/>
      <c r="E7" s="77"/>
      <c r="F7" s="78"/>
      <c r="G7" s="80"/>
      <c r="H7" s="77"/>
      <c r="I7" s="77"/>
      <c r="J7" s="77"/>
      <c r="K7" s="81"/>
      <c r="L7" s="77"/>
      <c r="M7" s="84"/>
      <c r="N7" s="77"/>
      <c r="O7" s="85"/>
      <c r="P7" s="77"/>
      <c r="S7" s="84"/>
      <c r="V7" s="77"/>
    </row>
    <row r="8" spans="1:24" s="71" customFormat="1" ht="20">
      <c r="A8" s="86" t="s">
        <v>103</v>
      </c>
      <c r="E8" s="87"/>
      <c r="F8" s="78"/>
      <c r="G8" s="92"/>
      <c r="J8" s="90">
        <v>44.135533333333335</v>
      </c>
      <c r="K8" s="89">
        <v>46</v>
      </c>
      <c r="L8" s="87"/>
      <c r="M8" s="81"/>
      <c r="P8" s="87"/>
      <c r="S8" s="84"/>
    </row>
    <row r="9" spans="1:24" s="71" customFormat="1" ht="20">
      <c r="A9" s="86" t="s">
        <v>19</v>
      </c>
      <c r="B9" s="90"/>
      <c r="C9" s="90"/>
      <c r="D9" s="90"/>
      <c r="E9" s="87"/>
      <c r="F9" s="100"/>
      <c r="G9" s="101"/>
      <c r="H9" s="90"/>
      <c r="I9" s="90"/>
      <c r="J9" s="90">
        <v>2.8902999999999999</v>
      </c>
      <c r="K9" s="81">
        <v>2.99</v>
      </c>
      <c r="L9" s="87"/>
      <c r="M9" s="81"/>
      <c r="N9" s="87"/>
      <c r="O9" s="78"/>
      <c r="P9" s="87"/>
      <c r="S9" s="88"/>
      <c r="U9" s="78"/>
      <c r="W9" s="78"/>
    </row>
    <row r="10" spans="1:24" s="71" customFormat="1" ht="20">
      <c r="A10" s="86" t="s">
        <v>20</v>
      </c>
      <c r="B10" s="90"/>
      <c r="C10" s="90"/>
      <c r="D10" s="90"/>
      <c r="E10" s="87"/>
      <c r="F10" s="95"/>
      <c r="G10" s="125"/>
      <c r="H10" s="90"/>
      <c r="I10" s="90"/>
      <c r="J10" s="90">
        <v>12.9617</v>
      </c>
      <c r="K10" s="81">
        <v>13.5</v>
      </c>
      <c r="L10" s="87"/>
      <c r="M10" s="81"/>
      <c r="N10" s="87"/>
      <c r="O10" s="78"/>
      <c r="P10" s="87"/>
      <c r="S10" s="89"/>
      <c r="U10" s="78"/>
      <c r="W10" s="78"/>
    </row>
    <row r="11" spans="1:24" s="71" customFormat="1" ht="20">
      <c r="A11" s="86" t="s">
        <v>21</v>
      </c>
      <c r="B11" s="90"/>
      <c r="C11" s="96"/>
      <c r="D11" s="90"/>
      <c r="E11" s="87"/>
      <c r="F11" s="95"/>
      <c r="G11" s="125"/>
      <c r="H11" s="96"/>
      <c r="I11" s="90"/>
      <c r="J11" s="90">
        <v>12.200366666666667</v>
      </c>
      <c r="K11" s="81">
        <v>12.6</v>
      </c>
      <c r="L11" s="87"/>
      <c r="M11" s="81"/>
      <c r="N11" s="87"/>
      <c r="O11" s="78"/>
      <c r="P11" s="87"/>
      <c r="S11" s="89"/>
      <c r="U11" s="78"/>
      <c r="W11" s="78"/>
    </row>
    <row r="12" spans="1:24" s="71" customFormat="1" ht="20">
      <c r="A12" s="86" t="s">
        <v>22</v>
      </c>
      <c r="B12" s="90"/>
      <c r="C12" s="90"/>
      <c r="D12" s="90"/>
      <c r="E12" s="87"/>
      <c r="F12" s="95"/>
      <c r="G12" s="101"/>
      <c r="H12" s="90"/>
      <c r="I12" s="90"/>
      <c r="J12" s="90">
        <v>9.0716666666666672</v>
      </c>
      <c r="K12" s="81">
        <v>9.83</v>
      </c>
      <c r="L12" s="87"/>
      <c r="M12" s="81"/>
      <c r="N12" s="87"/>
      <c r="O12" s="78"/>
      <c r="P12" s="87"/>
      <c r="S12" s="89"/>
      <c r="U12" s="78"/>
      <c r="W12" s="78"/>
    </row>
    <row r="13" spans="1:24" s="71" customFormat="1" ht="20">
      <c r="A13" s="86" t="s">
        <v>23</v>
      </c>
      <c r="B13" s="90"/>
      <c r="C13" s="90"/>
      <c r="D13" s="90"/>
      <c r="E13" s="87"/>
      <c r="F13" s="95"/>
      <c r="G13" s="101"/>
      <c r="H13" s="90"/>
      <c r="I13" s="90"/>
      <c r="J13" s="90">
        <v>0.17196666666666668</v>
      </c>
      <c r="K13" s="81">
        <v>0.17</v>
      </c>
      <c r="L13" s="87"/>
      <c r="M13" s="81"/>
      <c r="N13" s="87"/>
      <c r="O13" s="78"/>
      <c r="P13" s="87"/>
      <c r="S13" s="89"/>
      <c r="U13" s="78"/>
      <c r="W13" s="78"/>
    </row>
    <row r="14" spans="1:24" s="71" customFormat="1" ht="20">
      <c r="A14" s="86" t="s">
        <v>24</v>
      </c>
      <c r="B14" s="90"/>
      <c r="C14" s="90"/>
      <c r="D14" s="90"/>
      <c r="E14" s="87"/>
      <c r="F14" s="95"/>
      <c r="G14" s="101"/>
      <c r="H14" s="90"/>
      <c r="I14" s="90"/>
      <c r="J14" s="90">
        <v>9.4756999999999998</v>
      </c>
      <c r="K14" s="81">
        <v>9.59</v>
      </c>
      <c r="L14" s="87"/>
      <c r="M14" s="81"/>
      <c r="N14" s="87"/>
      <c r="O14" s="78"/>
      <c r="P14" s="87"/>
      <c r="S14" s="89"/>
      <c r="U14" s="78"/>
      <c r="W14" s="78"/>
    </row>
    <row r="15" spans="1:24" s="71" customFormat="1" ht="20">
      <c r="A15" s="86" t="s">
        <v>25</v>
      </c>
      <c r="B15" s="90"/>
      <c r="C15" s="90"/>
      <c r="D15" s="90"/>
      <c r="E15" s="87"/>
      <c r="F15" s="95"/>
      <c r="G15" s="101"/>
      <c r="H15" s="90"/>
      <c r="I15" s="90"/>
      <c r="J15" s="90">
        <v>2.499166666666667</v>
      </c>
      <c r="K15" s="81">
        <v>3.08</v>
      </c>
      <c r="L15" s="87"/>
      <c r="M15" s="81"/>
      <c r="N15" s="87"/>
      <c r="O15" s="78"/>
      <c r="P15" s="87"/>
      <c r="S15" s="89"/>
      <c r="U15" s="78"/>
      <c r="W15" s="78"/>
    </row>
    <row r="16" spans="1:24" s="71" customFormat="1" ht="20">
      <c r="A16" s="86" t="s">
        <v>26</v>
      </c>
      <c r="B16" s="99"/>
      <c r="C16" s="90"/>
      <c r="D16" s="90"/>
      <c r="E16" s="87"/>
      <c r="F16" s="100"/>
      <c r="G16" s="101"/>
      <c r="H16" s="90"/>
      <c r="I16" s="90"/>
      <c r="J16" s="90">
        <v>0.70610000000000006</v>
      </c>
      <c r="K16" s="81">
        <v>0.75</v>
      </c>
      <c r="L16" s="87"/>
      <c r="M16" s="81"/>
      <c r="N16" s="87"/>
      <c r="O16" s="78"/>
      <c r="P16" s="87"/>
      <c r="S16" s="88"/>
      <c r="U16" s="78"/>
      <c r="W16" s="78"/>
      <c r="X16" s="90"/>
    </row>
    <row r="17" spans="1:31" s="71" customFormat="1" ht="20">
      <c r="A17" s="86" t="s">
        <v>27</v>
      </c>
      <c r="B17" s="99"/>
      <c r="C17" s="99"/>
      <c r="D17" s="99"/>
      <c r="E17" s="87"/>
      <c r="F17" s="100"/>
      <c r="G17" s="101"/>
      <c r="H17" s="90"/>
      <c r="I17" s="90"/>
      <c r="J17" s="90">
        <v>0.44839999999999997</v>
      </c>
      <c r="K17" s="81">
        <v>0.45</v>
      </c>
      <c r="L17" s="87"/>
      <c r="M17" s="81"/>
      <c r="N17" s="87"/>
      <c r="O17" s="78"/>
      <c r="P17" s="87"/>
      <c r="S17" s="88"/>
      <c r="U17" s="78"/>
      <c r="W17" s="78"/>
    </row>
    <row r="18" spans="1:31" s="71" customFormat="1" ht="20">
      <c r="A18" s="86" t="s">
        <v>104</v>
      </c>
      <c r="B18" s="90"/>
      <c r="C18" s="90"/>
      <c r="D18" s="90"/>
      <c r="E18" s="87"/>
      <c r="F18" s="78"/>
      <c r="G18" s="92"/>
      <c r="I18" s="90"/>
      <c r="J18" s="90"/>
      <c r="K18" s="81"/>
      <c r="L18" s="87"/>
      <c r="M18" s="93"/>
      <c r="O18" s="78"/>
      <c r="P18" s="87"/>
      <c r="Q18" s="87"/>
      <c r="S18" s="81"/>
      <c r="U18" s="78"/>
    </row>
    <row r="19" spans="1:31" s="71" customFormat="1" ht="20">
      <c r="A19" s="86" t="s">
        <v>105</v>
      </c>
      <c r="B19" s="99"/>
      <c r="C19" s="99"/>
      <c r="D19" s="99"/>
      <c r="E19" s="87"/>
      <c r="F19" s="78"/>
      <c r="G19" s="92"/>
      <c r="I19" s="90"/>
      <c r="J19" s="90"/>
      <c r="K19" s="81"/>
      <c r="L19" s="87"/>
      <c r="M19" s="93"/>
      <c r="O19" s="78"/>
      <c r="P19" s="87"/>
      <c r="Q19" s="87"/>
      <c r="S19" s="81"/>
      <c r="U19" s="78"/>
      <c r="Z19" s="90"/>
    </row>
    <row r="20" spans="1:31" s="71" customFormat="1" ht="20">
      <c r="A20" s="91" t="s">
        <v>28</v>
      </c>
      <c r="E20" s="90"/>
      <c r="F20" s="78"/>
      <c r="G20" s="92"/>
      <c r="I20" s="90"/>
      <c r="J20" s="90"/>
      <c r="K20" s="81"/>
      <c r="L20" s="90"/>
      <c r="M20" s="89"/>
      <c r="N20" s="90"/>
      <c r="O20" s="95"/>
      <c r="P20" s="90"/>
      <c r="Q20" s="90"/>
      <c r="S20" s="81"/>
      <c r="U20" s="78"/>
      <c r="V20" s="90"/>
      <c r="W20" s="90"/>
    </row>
    <row r="21" spans="1:31" s="71" customFormat="1" ht="20">
      <c r="A21" s="91" t="s">
        <v>29</v>
      </c>
      <c r="B21" s="90"/>
      <c r="C21" s="90"/>
      <c r="D21" s="90"/>
      <c r="E21" s="87"/>
      <c r="F21" s="95"/>
      <c r="G21" s="101"/>
      <c r="H21" s="90"/>
      <c r="I21" s="90"/>
      <c r="J21" s="90"/>
      <c r="K21" s="81"/>
      <c r="L21" s="87"/>
      <c r="M21" s="93"/>
      <c r="O21" s="78"/>
      <c r="P21" s="87"/>
      <c r="Q21" s="87"/>
      <c r="S21" s="89"/>
      <c r="U21" s="78"/>
    </row>
    <row r="22" spans="1:31" s="71" customFormat="1" ht="20">
      <c r="A22" s="91"/>
      <c r="E22" s="87"/>
      <c r="F22" s="78"/>
      <c r="G22" s="92"/>
      <c r="I22" s="90"/>
      <c r="J22" s="90"/>
      <c r="K22" s="81"/>
      <c r="L22" s="87"/>
      <c r="M22" s="93"/>
      <c r="O22" s="78"/>
      <c r="P22" s="87"/>
      <c r="Q22" s="87"/>
      <c r="S22" s="81"/>
      <c r="U22" s="78"/>
      <c r="V22" s="90"/>
    </row>
    <row r="23" spans="1:31" s="71" customFormat="1" ht="20">
      <c r="A23" s="91" t="s">
        <v>30</v>
      </c>
      <c r="E23" s="87"/>
      <c r="F23" s="78"/>
      <c r="G23" s="92"/>
      <c r="I23" s="90"/>
      <c r="J23" s="90"/>
      <c r="K23" s="81"/>
      <c r="L23" s="87"/>
      <c r="M23" s="93"/>
      <c r="O23" s="78"/>
      <c r="P23" s="87"/>
      <c r="Q23" s="87"/>
      <c r="S23" s="81"/>
      <c r="U23" s="78"/>
    </row>
    <row r="24" spans="1:31" s="71" customFormat="1" ht="20">
      <c r="A24" s="91" t="s">
        <v>31</v>
      </c>
      <c r="B24" s="71">
        <v>9.5399999999999991</v>
      </c>
      <c r="C24" s="71">
        <v>10.199999999999999</v>
      </c>
      <c r="D24" s="71">
        <v>9.3699999999999992</v>
      </c>
      <c r="E24" s="94">
        <v>9.5</v>
      </c>
      <c r="F24" s="95">
        <v>9.1300000000000008</v>
      </c>
      <c r="G24" s="92">
        <v>6.97</v>
      </c>
      <c r="H24" s="71">
        <v>7.6</v>
      </c>
      <c r="I24" s="71">
        <v>6.89</v>
      </c>
      <c r="J24" s="90"/>
      <c r="K24" s="81">
        <v>7.06</v>
      </c>
      <c r="L24" s="94">
        <v>12.9</v>
      </c>
      <c r="M24" s="81">
        <v>12.9</v>
      </c>
      <c r="N24" s="94">
        <v>4.62</v>
      </c>
      <c r="O24" s="78">
        <v>4.5</v>
      </c>
      <c r="P24" s="87"/>
      <c r="S24" s="89"/>
      <c r="U24" s="78"/>
    </row>
    <row r="25" spans="1:31" s="71" customFormat="1" ht="20">
      <c r="A25" s="91" t="s">
        <v>32</v>
      </c>
      <c r="B25" s="71">
        <v>2.17</v>
      </c>
      <c r="C25" s="71">
        <v>2.4300000000000002</v>
      </c>
      <c r="D25" s="71">
        <v>1.92</v>
      </c>
      <c r="E25" s="94">
        <v>2.0699999999999998</v>
      </c>
      <c r="F25" s="95">
        <v>2.17</v>
      </c>
      <c r="G25" s="92" t="s">
        <v>121</v>
      </c>
      <c r="H25" s="71" t="s">
        <v>121</v>
      </c>
      <c r="I25" s="71">
        <v>1.7</v>
      </c>
      <c r="J25" s="90"/>
      <c r="K25" s="81"/>
      <c r="L25" s="94">
        <v>1.84</v>
      </c>
      <c r="M25" s="81">
        <v>1.9</v>
      </c>
      <c r="N25" s="94">
        <v>1.03</v>
      </c>
      <c r="O25" s="78">
        <v>1.0760000000000001</v>
      </c>
      <c r="P25" s="87"/>
      <c r="S25" s="89"/>
      <c r="U25" s="78"/>
    </row>
    <row r="26" spans="1:31" s="71" customFormat="1" ht="20">
      <c r="A26" s="91" t="s">
        <v>33</v>
      </c>
      <c r="B26" s="71">
        <v>4.0599999999999996</v>
      </c>
      <c r="C26" s="71">
        <v>4.71</v>
      </c>
      <c r="D26" s="71">
        <v>4.32</v>
      </c>
      <c r="E26" s="94">
        <v>12.5</v>
      </c>
      <c r="F26" s="95">
        <v>4.4000000000000004</v>
      </c>
      <c r="G26" s="92" t="s">
        <v>121</v>
      </c>
      <c r="H26" s="71" t="s">
        <v>121</v>
      </c>
      <c r="I26" s="71">
        <v>5.48</v>
      </c>
      <c r="J26" s="90"/>
      <c r="K26" s="81"/>
      <c r="L26" s="94">
        <v>6.41</v>
      </c>
      <c r="M26" s="81"/>
      <c r="N26" s="94">
        <v>72.099999999999994</v>
      </c>
      <c r="O26" s="78"/>
      <c r="P26" s="87"/>
      <c r="S26" s="89"/>
      <c r="U26" s="78"/>
      <c r="V26" s="96"/>
      <c r="W26" s="90"/>
      <c r="X26" s="90"/>
      <c r="Y26" s="90"/>
      <c r="Z26" s="90"/>
      <c r="AA26" s="90"/>
      <c r="AB26" s="90"/>
      <c r="AC26" s="90"/>
      <c r="AD26" s="90"/>
      <c r="AE26" s="90"/>
    </row>
    <row r="27" spans="1:31" s="71" customFormat="1" ht="20">
      <c r="A27" s="91" t="s">
        <v>34</v>
      </c>
      <c r="B27" s="71">
        <v>31.3</v>
      </c>
      <c r="C27" s="71">
        <v>32.799999999999997</v>
      </c>
      <c r="D27" s="71">
        <v>31</v>
      </c>
      <c r="E27" s="94">
        <v>31.4</v>
      </c>
      <c r="F27" s="95">
        <v>33.53</v>
      </c>
      <c r="G27" s="92">
        <v>25.4</v>
      </c>
      <c r="H27" s="71">
        <v>27.1</v>
      </c>
      <c r="I27" s="71">
        <v>24.8</v>
      </c>
      <c r="J27" s="90"/>
      <c r="K27" s="81">
        <v>26.5</v>
      </c>
      <c r="L27" s="94">
        <v>22.9</v>
      </c>
      <c r="M27" s="81">
        <v>22.55</v>
      </c>
      <c r="N27" s="94">
        <v>31</v>
      </c>
      <c r="O27" s="78">
        <v>31.83</v>
      </c>
      <c r="P27" s="87"/>
      <c r="S27" s="89"/>
      <c r="U27" s="78"/>
      <c r="V27" s="96"/>
      <c r="W27" s="90"/>
      <c r="X27" s="90"/>
      <c r="Y27" s="90"/>
      <c r="Z27" s="90"/>
      <c r="AA27" s="90"/>
      <c r="AB27" s="90"/>
      <c r="AD27" s="90"/>
      <c r="AE27" s="90"/>
    </row>
    <row r="28" spans="1:31" s="71" customFormat="1" ht="20">
      <c r="A28" s="91" t="s">
        <v>35</v>
      </c>
      <c r="B28" s="71">
        <v>403</v>
      </c>
      <c r="C28" s="71">
        <v>431</v>
      </c>
      <c r="D28" s="71">
        <v>413</v>
      </c>
      <c r="E28" s="94">
        <v>403</v>
      </c>
      <c r="F28" s="95">
        <v>417.6</v>
      </c>
      <c r="G28" s="92">
        <v>267</v>
      </c>
      <c r="H28" s="71">
        <v>287</v>
      </c>
      <c r="I28" s="71">
        <v>268</v>
      </c>
      <c r="J28" s="90"/>
      <c r="K28" s="81">
        <v>263</v>
      </c>
      <c r="L28" s="94">
        <v>233</v>
      </c>
      <c r="M28" s="81">
        <v>231.9</v>
      </c>
      <c r="N28" s="94">
        <v>313</v>
      </c>
      <c r="O28" s="78">
        <v>318.2</v>
      </c>
      <c r="P28" s="87"/>
      <c r="S28" s="89"/>
      <c r="U28" s="78"/>
      <c r="V28" s="90"/>
      <c r="W28" s="90"/>
      <c r="X28" s="90"/>
      <c r="Y28" s="90"/>
      <c r="Z28" s="90"/>
    </row>
    <row r="29" spans="1:31" s="71" customFormat="1" ht="20">
      <c r="A29" s="91" t="s">
        <v>36</v>
      </c>
      <c r="B29" s="71">
        <v>14.4</v>
      </c>
      <c r="C29" s="71">
        <v>15.2</v>
      </c>
      <c r="D29" s="71">
        <v>14.4</v>
      </c>
      <c r="E29" s="94">
        <v>13.8</v>
      </c>
      <c r="F29" s="95">
        <v>15.85</v>
      </c>
      <c r="G29" s="92" t="s">
        <v>121</v>
      </c>
      <c r="H29" s="71" t="s">
        <v>121</v>
      </c>
      <c r="I29" s="71">
        <v>431</v>
      </c>
      <c r="J29" s="90"/>
      <c r="K29" s="81"/>
      <c r="L29" s="94">
        <v>357</v>
      </c>
      <c r="M29" s="81">
        <v>353.1</v>
      </c>
      <c r="N29" s="94">
        <v>283</v>
      </c>
      <c r="O29" s="78">
        <v>287.2</v>
      </c>
      <c r="P29" s="87"/>
      <c r="S29" s="89"/>
      <c r="U29" s="78"/>
      <c r="X29" s="90"/>
      <c r="Y29" s="90"/>
    </row>
    <row r="30" spans="1:31" s="71" customFormat="1" ht="20">
      <c r="A30" s="91" t="s">
        <v>37</v>
      </c>
      <c r="B30" s="71">
        <v>37</v>
      </c>
      <c r="C30" s="71">
        <v>40.1</v>
      </c>
      <c r="D30" s="71">
        <v>37.5</v>
      </c>
      <c r="E30" s="94">
        <v>37.6</v>
      </c>
      <c r="F30" s="95">
        <v>37.33</v>
      </c>
      <c r="G30" s="92">
        <v>52.4</v>
      </c>
      <c r="H30" s="71">
        <v>57</v>
      </c>
      <c r="I30" s="71">
        <v>53.6</v>
      </c>
      <c r="J30" s="90"/>
      <c r="K30" s="81">
        <v>51.6</v>
      </c>
      <c r="L30" s="94">
        <v>59.2</v>
      </c>
      <c r="M30" s="89">
        <v>59</v>
      </c>
      <c r="N30" s="94">
        <v>45.4</v>
      </c>
      <c r="O30" s="78">
        <v>44.89</v>
      </c>
      <c r="P30" s="87"/>
      <c r="Q30" s="90"/>
      <c r="S30" s="89"/>
      <c r="U30" s="78"/>
    </row>
    <row r="31" spans="1:31" s="71" customFormat="1" ht="20">
      <c r="A31" s="91" t="s">
        <v>38</v>
      </c>
      <c r="B31" s="71" t="s">
        <v>121</v>
      </c>
      <c r="C31" s="71" t="s">
        <v>121</v>
      </c>
      <c r="D31" s="71" t="s">
        <v>121</v>
      </c>
      <c r="E31" s="94">
        <v>10.8</v>
      </c>
      <c r="F31" s="78"/>
      <c r="G31" s="92" t="s">
        <v>121</v>
      </c>
      <c r="H31" s="71" t="s">
        <v>121</v>
      </c>
      <c r="I31" s="71">
        <v>247</v>
      </c>
      <c r="J31" s="90"/>
      <c r="K31" s="81"/>
      <c r="L31" s="94">
        <v>280</v>
      </c>
      <c r="M31" s="81">
        <v>269.7</v>
      </c>
      <c r="N31" s="94">
        <v>127</v>
      </c>
      <c r="O31" s="78">
        <v>119.8</v>
      </c>
      <c r="P31" s="87"/>
      <c r="S31" s="81"/>
      <c r="U31" s="78"/>
    </row>
    <row r="32" spans="1:31" s="71" customFormat="1" ht="20">
      <c r="A32" s="91" t="s">
        <v>39</v>
      </c>
      <c r="B32" s="71" t="s">
        <v>121</v>
      </c>
      <c r="C32" s="71" t="s">
        <v>121</v>
      </c>
      <c r="D32" s="71" t="s">
        <v>121</v>
      </c>
      <c r="E32" s="94">
        <v>15.3</v>
      </c>
      <c r="F32" s="95"/>
      <c r="G32" s="92" t="s">
        <v>121</v>
      </c>
      <c r="H32" s="71" t="s">
        <v>121</v>
      </c>
      <c r="I32" s="71">
        <v>34.6</v>
      </c>
      <c r="J32" s="90"/>
      <c r="K32" s="81"/>
      <c r="L32" s="94">
        <v>73.400000000000006</v>
      </c>
      <c r="M32" s="81">
        <v>68.8</v>
      </c>
      <c r="N32" s="94">
        <v>123</v>
      </c>
      <c r="O32" s="78">
        <v>129.30000000000001</v>
      </c>
      <c r="P32" s="87"/>
      <c r="S32" s="89"/>
      <c r="U32" s="78"/>
    </row>
    <row r="33" spans="1:28" s="71" customFormat="1" ht="20">
      <c r="A33" s="91" t="s">
        <v>40</v>
      </c>
      <c r="B33" s="71">
        <v>138</v>
      </c>
      <c r="C33" s="71">
        <v>141</v>
      </c>
      <c r="D33" s="71">
        <v>131</v>
      </c>
      <c r="E33" s="94">
        <v>144</v>
      </c>
      <c r="F33" s="97">
        <v>129.5</v>
      </c>
      <c r="G33" s="92">
        <v>110</v>
      </c>
      <c r="H33" s="71">
        <v>118</v>
      </c>
      <c r="I33" s="71">
        <v>116</v>
      </c>
      <c r="J33" s="90"/>
      <c r="K33" s="81">
        <v>111</v>
      </c>
      <c r="L33" s="94">
        <v>127</v>
      </c>
      <c r="M33" s="81">
        <v>122.9</v>
      </c>
      <c r="N33" s="94">
        <v>108</v>
      </c>
      <c r="O33" s="78">
        <v>103.9</v>
      </c>
      <c r="P33" s="87"/>
      <c r="S33" s="98"/>
      <c r="U33" s="78"/>
    </row>
    <row r="34" spans="1:28" s="71" customFormat="1" ht="20">
      <c r="A34" s="91" t="s">
        <v>41</v>
      </c>
      <c r="B34" s="71">
        <v>46.2</v>
      </c>
      <c r="C34" s="71">
        <v>41.7</v>
      </c>
      <c r="D34" s="71">
        <v>45.2</v>
      </c>
      <c r="E34" s="94">
        <v>46.1</v>
      </c>
      <c r="F34" s="95">
        <v>46.02</v>
      </c>
      <c r="G34" s="92">
        <v>79.3</v>
      </c>
      <c r="H34" s="71">
        <v>83.3</v>
      </c>
      <c r="I34" s="71">
        <v>77.900000000000006</v>
      </c>
      <c r="J34" s="90"/>
      <c r="K34" s="81">
        <v>77.900000000000006</v>
      </c>
      <c r="L34" s="94">
        <v>47.1</v>
      </c>
      <c r="M34" s="81">
        <v>47.61</v>
      </c>
      <c r="N34" s="94">
        <v>9.2899999999999991</v>
      </c>
      <c r="O34" s="78">
        <v>9.2609999999999992</v>
      </c>
      <c r="P34" s="87"/>
      <c r="S34" s="89"/>
      <c r="U34" s="78"/>
    </row>
    <row r="35" spans="1:28" s="71" customFormat="1" ht="20">
      <c r="A35" s="91" t="s">
        <v>42</v>
      </c>
      <c r="B35" s="71">
        <v>334</v>
      </c>
      <c r="C35" s="71">
        <v>353</v>
      </c>
      <c r="D35" s="71">
        <v>334</v>
      </c>
      <c r="E35" s="94">
        <v>340</v>
      </c>
      <c r="F35" s="97">
        <v>337.4</v>
      </c>
      <c r="G35" s="92">
        <v>599</v>
      </c>
      <c r="H35" s="71">
        <v>629</v>
      </c>
      <c r="I35" s="71">
        <v>609</v>
      </c>
      <c r="J35" s="90"/>
      <c r="K35" s="98">
        <v>591</v>
      </c>
      <c r="L35" s="94">
        <v>1380</v>
      </c>
      <c r="M35" s="81">
        <v>1392</v>
      </c>
      <c r="N35" s="94">
        <v>408</v>
      </c>
      <c r="O35" s="78">
        <v>394.1</v>
      </c>
      <c r="P35" s="87"/>
      <c r="S35" s="98"/>
      <c r="U35" s="97"/>
      <c r="V35" s="90"/>
      <c r="W35" s="90"/>
      <c r="X35" s="90"/>
      <c r="Y35" s="90"/>
      <c r="Z35" s="90"/>
      <c r="AA35" s="90"/>
      <c r="AB35" s="90"/>
    </row>
    <row r="36" spans="1:28" s="71" customFormat="1" ht="20">
      <c r="A36" s="91" t="s">
        <v>43</v>
      </c>
      <c r="B36" s="71">
        <v>35.6</v>
      </c>
      <c r="C36" s="71">
        <v>35.5</v>
      </c>
      <c r="D36" s="71">
        <v>35.4</v>
      </c>
      <c r="E36" s="94">
        <v>35.5</v>
      </c>
      <c r="F36" s="95">
        <v>36.07</v>
      </c>
      <c r="G36" s="92">
        <v>28.5</v>
      </c>
      <c r="H36" s="71">
        <v>29.8</v>
      </c>
      <c r="I36" s="71">
        <v>28.3</v>
      </c>
      <c r="J36" s="90"/>
      <c r="K36" s="81">
        <v>27.9</v>
      </c>
      <c r="L36" s="94">
        <v>29.2</v>
      </c>
      <c r="M36" s="81">
        <v>29.44</v>
      </c>
      <c r="N36" s="94">
        <v>25.9</v>
      </c>
      <c r="O36" s="78">
        <v>25.91</v>
      </c>
      <c r="P36" s="87"/>
      <c r="S36" s="89"/>
      <c r="U36" s="78"/>
      <c r="V36" s="90"/>
      <c r="W36" s="90"/>
      <c r="X36" s="99"/>
      <c r="Y36" s="90"/>
      <c r="Z36" s="99"/>
      <c r="AA36" s="90"/>
      <c r="AB36" s="90"/>
    </row>
    <row r="37" spans="1:28" s="71" customFormat="1" ht="20">
      <c r="A37" s="91" t="s">
        <v>44</v>
      </c>
      <c r="B37" s="71">
        <v>173</v>
      </c>
      <c r="C37" s="71">
        <v>208</v>
      </c>
      <c r="D37" s="71">
        <v>175</v>
      </c>
      <c r="E37" s="94">
        <v>189</v>
      </c>
      <c r="F37" s="97">
        <v>186.5</v>
      </c>
      <c r="G37" s="92">
        <v>286</v>
      </c>
      <c r="H37" s="71">
        <v>300</v>
      </c>
      <c r="I37" s="71">
        <v>288</v>
      </c>
      <c r="J37" s="90"/>
      <c r="K37" s="89">
        <v>289</v>
      </c>
      <c r="L37" s="94">
        <v>272</v>
      </c>
      <c r="M37" s="81">
        <v>272.89999999999998</v>
      </c>
      <c r="N37" s="94">
        <v>170</v>
      </c>
      <c r="O37" s="78">
        <v>171.2</v>
      </c>
      <c r="P37" s="87"/>
      <c r="S37" s="98"/>
      <c r="U37" s="95"/>
    </row>
    <row r="38" spans="1:28" s="71" customFormat="1" ht="20">
      <c r="A38" s="91" t="s">
        <v>45</v>
      </c>
      <c r="B38" s="71">
        <v>11.9</v>
      </c>
      <c r="C38" s="71">
        <v>12.8</v>
      </c>
      <c r="D38" s="71">
        <v>12.4</v>
      </c>
      <c r="E38" s="94">
        <v>12.1</v>
      </c>
      <c r="F38" s="95">
        <v>12.44</v>
      </c>
      <c r="G38" s="92">
        <v>37.299999999999997</v>
      </c>
      <c r="H38" s="71">
        <v>40.1</v>
      </c>
      <c r="I38" s="71">
        <v>38.1</v>
      </c>
      <c r="J38" s="90"/>
      <c r="K38" s="89">
        <v>38.200000000000003</v>
      </c>
      <c r="L38" s="94">
        <v>113</v>
      </c>
      <c r="M38" s="81">
        <v>113.2</v>
      </c>
      <c r="N38" s="94">
        <v>17.899999999999999</v>
      </c>
      <c r="O38" s="78">
        <v>18.100000000000001</v>
      </c>
      <c r="P38" s="87"/>
      <c r="S38" s="89"/>
      <c r="U38" s="95"/>
    </row>
    <row r="39" spans="1:28" s="71" customFormat="1" ht="20">
      <c r="A39" s="91" t="s">
        <v>46</v>
      </c>
      <c r="B39" s="71">
        <v>1.1200000000000001</v>
      </c>
      <c r="C39" s="71">
        <v>1.19</v>
      </c>
      <c r="D39" s="71">
        <v>1.06</v>
      </c>
      <c r="E39" s="94">
        <v>1.1200000000000001</v>
      </c>
      <c r="F39" s="95">
        <v>1.1599999999999999</v>
      </c>
      <c r="G39" s="92">
        <v>0.61499999999999999</v>
      </c>
      <c r="H39" s="71">
        <v>0.64800000000000002</v>
      </c>
      <c r="I39" s="71">
        <v>0.61599999999999999</v>
      </c>
      <c r="J39" s="90"/>
      <c r="K39" s="89">
        <v>0.627</v>
      </c>
      <c r="L39" s="94">
        <v>0.73599999999999999</v>
      </c>
      <c r="M39" s="81">
        <v>0.72899999999999998</v>
      </c>
      <c r="N39" s="94">
        <v>9.5899999999999999E-2</v>
      </c>
      <c r="O39" s="78">
        <v>9.9599999999999994E-2</v>
      </c>
      <c r="P39" s="87"/>
      <c r="S39" s="89"/>
      <c r="U39" s="95"/>
    </row>
    <row r="40" spans="1:28" s="71" customFormat="1" ht="20">
      <c r="A40" s="91" t="s">
        <v>47</v>
      </c>
      <c r="B40" s="71">
        <v>649</v>
      </c>
      <c r="C40" s="71">
        <v>712</v>
      </c>
      <c r="D40" s="71">
        <v>674</v>
      </c>
      <c r="E40" s="94">
        <v>673</v>
      </c>
      <c r="F40" s="97">
        <v>683.9</v>
      </c>
      <c r="G40" s="92">
        <v>372</v>
      </c>
      <c r="H40" s="71">
        <v>406</v>
      </c>
      <c r="I40" s="71">
        <v>385</v>
      </c>
      <c r="J40" s="90"/>
      <c r="K40" s="98">
        <v>382</v>
      </c>
      <c r="L40" s="94">
        <v>1030</v>
      </c>
      <c r="M40" s="81">
        <v>1039</v>
      </c>
      <c r="N40" s="94">
        <v>187</v>
      </c>
      <c r="O40" s="78">
        <v>130.9</v>
      </c>
      <c r="P40" s="87"/>
      <c r="S40" s="98"/>
      <c r="U40" s="97"/>
    </row>
    <row r="41" spans="1:28" s="71" customFormat="1" ht="20">
      <c r="A41" s="91" t="s">
        <v>48</v>
      </c>
      <c r="B41" s="71">
        <v>24.8</v>
      </c>
      <c r="C41" s="71">
        <v>25.5</v>
      </c>
      <c r="D41" s="71">
        <v>24.8</v>
      </c>
      <c r="E41" s="94">
        <v>24.6</v>
      </c>
      <c r="F41" s="97">
        <v>25.08</v>
      </c>
      <c r="G41" s="92">
        <v>33.700000000000003</v>
      </c>
      <c r="H41" s="71">
        <v>35.200000000000003</v>
      </c>
      <c r="I41" s="71">
        <v>33.299999999999997</v>
      </c>
      <c r="J41" s="90"/>
      <c r="K41" s="98">
        <v>33.200000000000003</v>
      </c>
      <c r="L41" s="94">
        <v>81.900000000000006</v>
      </c>
      <c r="M41" s="81">
        <v>82.55</v>
      </c>
      <c r="N41" s="94">
        <v>15</v>
      </c>
      <c r="O41" s="78">
        <v>15.2</v>
      </c>
      <c r="P41" s="87"/>
      <c r="S41" s="98"/>
      <c r="U41" s="97"/>
    </row>
    <row r="42" spans="1:28" s="71" customFormat="1" ht="20">
      <c r="A42" s="91" t="s">
        <v>49</v>
      </c>
      <c r="B42" s="71">
        <v>49.9</v>
      </c>
      <c r="C42" s="71">
        <v>58.6</v>
      </c>
      <c r="D42" s="71">
        <v>50.4</v>
      </c>
      <c r="E42" s="94">
        <v>52.2</v>
      </c>
      <c r="F42" s="78">
        <v>53.12</v>
      </c>
      <c r="G42" s="92">
        <v>69.599999999999994</v>
      </c>
      <c r="H42" s="71">
        <v>82.2</v>
      </c>
      <c r="I42" s="71">
        <v>72.5</v>
      </c>
      <c r="J42" s="90"/>
      <c r="K42" s="89">
        <v>72.5</v>
      </c>
      <c r="L42" s="94">
        <v>152</v>
      </c>
      <c r="M42" s="81">
        <v>153</v>
      </c>
      <c r="N42" s="94">
        <v>37.1</v>
      </c>
      <c r="O42" s="78">
        <v>37.53</v>
      </c>
      <c r="P42" s="87"/>
      <c r="S42" s="81"/>
      <c r="U42" s="95"/>
    </row>
    <row r="43" spans="1:28" s="71" customFormat="1" ht="20">
      <c r="A43" s="91" t="s">
        <v>50</v>
      </c>
      <c r="B43" s="71">
        <v>6.73</v>
      </c>
      <c r="C43" s="71">
        <v>7.01</v>
      </c>
      <c r="D43" s="71">
        <v>6.74</v>
      </c>
      <c r="E43" s="94">
        <v>6.72</v>
      </c>
      <c r="F43" s="95">
        <v>6.827</v>
      </c>
      <c r="G43" s="92">
        <v>9.51</v>
      </c>
      <c r="H43" s="71">
        <v>9.99</v>
      </c>
      <c r="I43" s="71">
        <v>9.42</v>
      </c>
      <c r="J43" s="90"/>
      <c r="K43" s="89">
        <v>9.49</v>
      </c>
      <c r="L43" s="94">
        <v>17.3</v>
      </c>
      <c r="M43" s="81">
        <v>17.39</v>
      </c>
      <c r="N43" s="94">
        <v>5.28</v>
      </c>
      <c r="O43" s="78">
        <v>5.3390000000000004</v>
      </c>
      <c r="P43" s="87"/>
      <c r="S43" s="89"/>
      <c r="U43" s="95"/>
    </row>
    <row r="44" spans="1:28" s="71" customFormat="1" ht="20">
      <c r="A44" s="91" t="s">
        <v>51</v>
      </c>
      <c r="B44" s="71">
        <v>28.1</v>
      </c>
      <c r="C44" s="71">
        <v>29.5</v>
      </c>
      <c r="D44" s="71">
        <v>28.2</v>
      </c>
      <c r="E44" s="94">
        <v>28</v>
      </c>
      <c r="F44" s="95">
        <v>28.26</v>
      </c>
      <c r="G44" s="92">
        <v>39.5</v>
      </c>
      <c r="H44" s="71">
        <v>41.6</v>
      </c>
      <c r="I44" s="71">
        <v>39.200000000000003</v>
      </c>
      <c r="J44" s="90"/>
      <c r="K44" s="98">
        <v>39.299999999999997</v>
      </c>
      <c r="L44" s="94">
        <v>66</v>
      </c>
      <c r="M44" s="81">
        <v>66.349999999999994</v>
      </c>
      <c r="N44" s="94">
        <v>24.2</v>
      </c>
      <c r="O44" s="78">
        <v>24.27</v>
      </c>
      <c r="P44" s="87"/>
      <c r="S44" s="89"/>
      <c r="U44" s="97"/>
      <c r="V44" s="90"/>
      <c r="W44" s="90"/>
      <c r="X44" s="90"/>
    </row>
    <row r="45" spans="1:28" s="71" customFormat="1" ht="20">
      <c r="A45" s="91" t="s">
        <v>52</v>
      </c>
      <c r="B45" s="71">
        <v>6.43</v>
      </c>
      <c r="C45" s="71">
        <v>6.7</v>
      </c>
      <c r="D45" s="71">
        <v>6.47</v>
      </c>
      <c r="E45" s="94">
        <v>6.41</v>
      </c>
      <c r="F45" s="100">
        <v>6.5469999999999997</v>
      </c>
      <c r="G45" s="92">
        <v>8.18</v>
      </c>
      <c r="H45" s="71">
        <v>8.64</v>
      </c>
      <c r="I45" s="71">
        <v>8.15</v>
      </c>
      <c r="J45" s="90"/>
      <c r="K45" s="89">
        <v>8.2100000000000009</v>
      </c>
      <c r="L45" s="94">
        <v>12</v>
      </c>
      <c r="M45" s="81">
        <v>12.03</v>
      </c>
      <c r="N45" s="94">
        <v>5.91</v>
      </c>
      <c r="O45" s="78">
        <v>6.0229999999999997</v>
      </c>
      <c r="P45" s="87"/>
      <c r="S45" s="88"/>
      <c r="U45" s="95"/>
      <c r="W45" s="99"/>
    </row>
    <row r="46" spans="1:28" s="71" customFormat="1" ht="20">
      <c r="A46" s="91" t="s">
        <v>53</v>
      </c>
      <c r="B46" s="71">
        <v>1.96</v>
      </c>
      <c r="C46" s="71">
        <v>2.08</v>
      </c>
      <c r="D46" s="71">
        <v>1.98</v>
      </c>
      <c r="E46" s="94">
        <v>1.97</v>
      </c>
      <c r="F46" s="100">
        <v>1.9890000000000001</v>
      </c>
      <c r="G46" s="92">
        <v>2.5099999999999998</v>
      </c>
      <c r="H46" s="71">
        <v>2.48</v>
      </c>
      <c r="I46" s="71">
        <v>2.4500000000000002</v>
      </c>
      <c r="J46" s="90"/>
      <c r="K46" s="89">
        <v>2.46</v>
      </c>
      <c r="L46" s="94">
        <v>3.64</v>
      </c>
      <c r="M46" s="81">
        <v>3.6789999999999998</v>
      </c>
      <c r="N46" s="94">
        <v>1.98</v>
      </c>
      <c r="O46" s="78">
        <v>2.0430000000000001</v>
      </c>
      <c r="P46" s="87"/>
      <c r="S46" s="88"/>
      <c r="U46" s="95"/>
    </row>
    <row r="47" spans="1:28" s="71" customFormat="1" ht="20">
      <c r="A47" s="91" t="s">
        <v>54</v>
      </c>
      <c r="B47" s="71">
        <v>6.73</v>
      </c>
      <c r="C47" s="71">
        <v>6.89</v>
      </c>
      <c r="D47" s="71">
        <v>6.11</v>
      </c>
      <c r="E47" s="94">
        <v>6.63</v>
      </c>
      <c r="F47" s="100">
        <v>6.8109999999999999</v>
      </c>
      <c r="G47" s="92">
        <v>7.59</v>
      </c>
      <c r="H47" s="71">
        <v>7.8</v>
      </c>
      <c r="I47" s="71">
        <v>7.46</v>
      </c>
      <c r="J47" s="90"/>
      <c r="K47" s="89">
        <v>7.05</v>
      </c>
      <c r="L47" s="94">
        <v>9.89</v>
      </c>
      <c r="M47" s="81">
        <v>10.09</v>
      </c>
      <c r="N47" s="94">
        <v>6.24</v>
      </c>
      <c r="O47" s="78">
        <v>6.2069999999999999</v>
      </c>
      <c r="P47" s="87"/>
      <c r="S47" s="88"/>
      <c r="U47" s="95"/>
    </row>
    <row r="48" spans="1:28" s="71" customFormat="1" ht="20">
      <c r="A48" s="91" t="s">
        <v>55</v>
      </c>
      <c r="B48" s="71">
        <v>1.02</v>
      </c>
      <c r="C48" s="71">
        <v>1.02</v>
      </c>
      <c r="D48" s="71">
        <v>1.01</v>
      </c>
      <c r="E48" s="94">
        <v>1.01</v>
      </c>
      <c r="F48" s="95">
        <v>1.077</v>
      </c>
      <c r="G48" s="92">
        <v>1.05</v>
      </c>
      <c r="H48" s="71">
        <v>1.08</v>
      </c>
      <c r="I48" s="71">
        <v>1.06</v>
      </c>
      <c r="J48" s="90"/>
      <c r="K48" s="89">
        <v>1.03</v>
      </c>
      <c r="L48" s="94">
        <v>1.3</v>
      </c>
      <c r="M48" s="81">
        <v>1.3029999999999999</v>
      </c>
      <c r="N48" s="94">
        <v>0.9</v>
      </c>
      <c r="O48" s="78">
        <v>0.93920000000000003</v>
      </c>
      <c r="P48" s="87"/>
      <c r="S48" s="89"/>
      <c r="U48" s="95"/>
    </row>
    <row r="49" spans="1:21" s="71" customFormat="1" ht="20">
      <c r="A49" s="91" t="s">
        <v>56</v>
      </c>
      <c r="B49" s="71">
        <v>6.31</v>
      </c>
      <c r="C49" s="71">
        <v>6.68</v>
      </c>
      <c r="D49" s="71">
        <v>6.3</v>
      </c>
      <c r="E49" s="94">
        <v>6.37</v>
      </c>
      <c r="F49" s="100">
        <v>6.4240000000000004</v>
      </c>
      <c r="G49" s="92">
        <v>5.78</v>
      </c>
      <c r="H49" s="71">
        <v>6.09</v>
      </c>
      <c r="I49" s="71">
        <v>5.75</v>
      </c>
      <c r="J49" s="90"/>
      <c r="K49" s="89">
        <v>5.67</v>
      </c>
      <c r="L49" s="94">
        <v>6.51</v>
      </c>
      <c r="M49" s="81">
        <v>6.48</v>
      </c>
      <c r="N49" s="94">
        <v>5.28</v>
      </c>
      <c r="O49" s="78">
        <v>5.28</v>
      </c>
      <c r="P49" s="87"/>
      <c r="S49" s="88"/>
      <c r="U49" s="95"/>
    </row>
    <row r="50" spans="1:21" s="71" customFormat="1" ht="20">
      <c r="A50" s="91" t="s">
        <v>57</v>
      </c>
      <c r="B50" s="71">
        <v>1.28</v>
      </c>
      <c r="C50" s="71">
        <v>1.3</v>
      </c>
      <c r="D50" s="71">
        <v>1.3</v>
      </c>
      <c r="E50" s="94">
        <v>1.26</v>
      </c>
      <c r="F50" s="95">
        <v>1.3129999999999999</v>
      </c>
      <c r="G50" s="92">
        <v>1.04</v>
      </c>
      <c r="H50" s="71">
        <v>1.0900000000000001</v>
      </c>
      <c r="I50" s="71">
        <v>1.04</v>
      </c>
      <c r="J50" s="90"/>
      <c r="K50" s="81">
        <v>1.04</v>
      </c>
      <c r="L50" s="94">
        <v>1.07</v>
      </c>
      <c r="M50" s="81">
        <v>1.0840000000000001</v>
      </c>
      <c r="N50" s="94">
        <v>0.96599999999999997</v>
      </c>
      <c r="O50" s="78">
        <v>0.98870000000000002</v>
      </c>
      <c r="P50" s="87"/>
      <c r="S50" s="89"/>
      <c r="U50" s="78"/>
    </row>
    <row r="51" spans="1:21" s="71" customFormat="1" ht="20">
      <c r="A51" s="91" t="s">
        <v>58</v>
      </c>
      <c r="B51" s="71">
        <v>3.54</v>
      </c>
      <c r="C51" s="71">
        <v>3.69</v>
      </c>
      <c r="D51" s="71">
        <v>3.52</v>
      </c>
      <c r="E51" s="94">
        <v>3.52</v>
      </c>
      <c r="F51" s="95">
        <v>3.67</v>
      </c>
      <c r="G51" s="92">
        <v>2.67</v>
      </c>
      <c r="H51" s="71">
        <v>2.74</v>
      </c>
      <c r="I51" s="71">
        <v>2.65</v>
      </c>
      <c r="J51" s="90"/>
      <c r="K51" s="89">
        <v>2.66</v>
      </c>
      <c r="L51" s="94">
        <v>2.59</v>
      </c>
      <c r="M51" s="81">
        <v>2.605</v>
      </c>
      <c r="N51" s="94">
        <v>2.5</v>
      </c>
      <c r="O51" s="78">
        <v>2.5110000000000001</v>
      </c>
      <c r="P51" s="87"/>
      <c r="S51" s="89"/>
      <c r="U51" s="95"/>
    </row>
    <row r="52" spans="1:21" s="71" customFormat="1" ht="20">
      <c r="A52" s="91" t="s">
        <v>59</v>
      </c>
      <c r="B52" s="71">
        <v>0.52400000000000002</v>
      </c>
      <c r="C52" s="71">
        <v>0.54800000000000004</v>
      </c>
      <c r="D52" s="71">
        <v>0.51900000000000002</v>
      </c>
      <c r="E52" s="94">
        <v>0.52</v>
      </c>
      <c r="F52" s="95">
        <v>0.53410000000000002</v>
      </c>
      <c r="G52" s="92">
        <v>0.35699999999999998</v>
      </c>
      <c r="H52" s="71">
        <v>0.372</v>
      </c>
      <c r="I52" s="71">
        <v>0.35099999999999998</v>
      </c>
      <c r="J52" s="90"/>
      <c r="K52" s="89">
        <v>0.34899999999999998</v>
      </c>
      <c r="L52" s="94">
        <v>0.32</v>
      </c>
      <c r="M52" s="81">
        <v>0.3216</v>
      </c>
      <c r="N52" s="94">
        <v>0.33400000000000002</v>
      </c>
      <c r="O52" s="78">
        <v>0.33489999999999998</v>
      </c>
      <c r="P52" s="87"/>
      <c r="S52" s="89"/>
      <c r="U52" s="95"/>
    </row>
    <row r="53" spans="1:21" s="71" customFormat="1" ht="20">
      <c r="A53" s="91" t="s">
        <v>60</v>
      </c>
      <c r="B53" s="71">
        <v>3.3</v>
      </c>
      <c r="C53" s="71">
        <v>3.42</v>
      </c>
      <c r="D53" s="71">
        <v>3.19</v>
      </c>
      <c r="E53" s="94">
        <v>3.27</v>
      </c>
      <c r="F53" s="95">
        <v>3.3919999999999999</v>
      </c>
      <c r="G53" s="92">
        <v>2.11</v>
      </c>
      <c r="H53" s="71">
        <v>2.1800000000000002</v>
      </c>
      <c r="I53" s="71">
        <v>2.08</v>
      </c>
      <c r="J53" s="90"/>
      <c r="K53" s="81">
        <v>2.09</v>
      </c>
      <c r="L53" s="94">
        <v>1.78</v>
      </c>
      <c r="M53" s="81">
        <v>1.8169999999999999</v>
      </c>
      <c r="N53" s="94">
        <v>1.92</v>
      </c>
      <c r="O53" s="78">
        <v>1.994</v>
      </c>
      <c r="P53" s="87"/>
      <c r="S53" s="89"/>
      <c r="U53" s="78"/>
    </row>
    <row r="54" spans="1:21" s="71" customFormat="1" ht="20">
      <c r="A54" s="91" t="s">
        <v>61</v>
      </c>
      <c r="B54" s="71">
        <v>0.49299999999999999</v>
      </c>
      <c r="C54" s="71">
        <v>0.51500000000000001</v>
      </c>
      <c r="D54" s="71">
        <v>0.48699999999999999</v>
      </c>
      <c r="E54" s="94">
        <v>0.48599999999999999</v>
      </c>
      <c r="F54" s="95">
        <v>0.50490000000000002</v>
      </c>
      <c r="G54" s="92">
        <v>0.30099999999999999</v>
      </c>
      <c r="H54" s="71">
        <v>0.312</v>
      </c>
      <c r="I54" s="71">
        <v>0.29499999999999998</v>
      </c>
      <c r="J54" s="90"/>
      <c r="K54" s="81">
        <v>0.29099999999999998</v>
      </c>
      <c r="L54" s="94">
        <v>0.247</v>
      </c>
      <c r="M54" s="81">
        <v>0.24890000000000001</v>
      </c>
      <c r="N54" s="94">
        <v>0.27500000000000002</v>
      </c>
      <c r="O54" s="78">
        <v>0.27539999999999998</v>
      </c>
      <c r="P54" s="87"/>
      <c r="S54" s="89"/>
      <c r="U54" s="78"/>
    </row>
    <row r="55" spans="1:21" s="71" customFormat="1" ht="20">
      <c r="A55" s="91" t="s">
        <v>62</v>
      </c>
      <c r="B55" s="71">
        <v>4.83</v>
      </c>
      <c r="C55" s="71">
        <v>5.05</v>
      </c>
      <c r="D55" s="71">
        <v>4.78</v>
      </c>
      <c r="E55" s="94">
        <v>4.78</v>
      </c>
      <c r="F55" s="95">
        <v>4.9720000000000004</v>
      </c>
      <c r="G55" s="92">
        <v>6.77</v>
      </c>
      <c r="H55" s="71">
        <v>7.03</v>
      </c>
      <c r="I55" s="71">
        <v>6.71</v>
      </c>
      <c r="J55" s="90"/>
      <c r="K55" s="81">
        <v>6.62</v>
      </c>
      <c r="L55" s="94">
        <v>5.63</v>
      </c>
      <c r="M55" s="81">
        <v>5.72</v>
      </c>
      <c r="N55" s="94">
        <v>4.3499999999999996</v>
      </c>
      <c r="O55" s="78">
        <v>4.47</v>
      </c>
      <c r="P55" s="87"/>
      <c r="S55" s="89"/>
      <c r="U55" s="78"/>
    </row>
    <row r="56" spans="1:21" s="71" customFormat="1" ht="20">
      <c r="A56" s="91" t="s">
        <v>63</v>
      </c>
      <c r="B56" s="71">
        <v>0.74199999999999999</v>
      </c>
      <c r="C56" s="71">
        <v>0.80400000000000005</v>
      </c>
      <c r="D56" s="71">
        <v>0.755</v>
      </c>
      <c r="E56" s="94">
        <v>0.74299999999999999</v>
      </c>
      <c r="F56" s="95">
        <v>0.78500000000000003</v>
      </c>
      <c r="G56" s="92">
        <v>2.35</v>
      </c>
      <c r="H56" s="71">
        <v>2.5</v>
      </c>
      <c r="I56" s="71">
        <v>2.34</v>
      </c>
      <c r="J56" s="90"/>
      <c r="K56" s="81">
        <v>2.33</v>
      </c>
      <c r="L56" s="94">
        <v>5.56</v>
      </c>
      <c r="M56" s="81">
        <v>5.64</v>
      </c>
      <c r="N56" s="94">
        <v>1.1299999999999999</v>
      </c>
      <c r="O56" s="78">
        <v>1.1539999999999999</v>
      </c>
      <c r="P56" s="87"/>
      <c r="S56" s="89"/>
      <c r="U56" s="78"/>
    </row>
    <row r="57" spans="1:21" s="71" customFormat="1" ht="20">
      <c r="A57" s="91" t="s">
        <v>64</v>
      </c>
      <c r="B57" s="71">
        <v>0.313</v>
      </c>
      <c r="C57" s="71">
        <v>0.28799999999999998</v>
      </c>
      <c r="D57" s="71">
        <v>0.315</v>
      </c>
      <c r="E57" s="94">
        <v>0.33400000000000002</v>
      </c>
      <c r="F57" s="95">
        <v>0.22670000000000001</v>
      </c>
      <c r="G57" s="92">
        <v>7.7600000000000002E-2</v>
      </c>
      <c r="H57" s="71">
        <v>7.8200000000000006E-2</v>
      </c>
      <c r="I57" s="71">
        <v>7.5700000000000003E-2</v>
      </c>
      <c r="J57" s="90"/>
      <c r="K57" s="88">
        <v>8.5400000000000004E-2</v>
      </c>
      <c r="L57" s="94">
        <v>3.4599999999999999E-2</v>
      </c>
      <c r="M57" s="81">
        <v>3.6299999999999999E-2</v>
      </c>
      <c r="N57" s="94">
        <v>2.5100000000000001E-2</v>
      </c>
      <c r="O57" s="78">
        <v>2.24E-2</v>
      </c>
      <c r="P57" s="87"/>
      <c r="S57" s="89"/>
      <c r="U57" s="100"/>
    </row>
    <row r="58" spans="1:21" s="71" customFormat="1" ht="20">
      <c r="A58" s="91" t="s">
        <v>65</v>
      </c>
      <c r="B58" s="71">
        <v>14.7</v>
      </c>
      <c r="C58" s="71">
        <v>10.5</v>
      </c>
      <c r="D58" s="71">
        <v>10</v>
      </c>
      <c r="E58" s="94">
        <v>9.7799999999999994</v>
      </c>
      <c r="F58" s="95">
        <v>10.59</v>
      </c>
      <c r="G58" s="92">
        <v>3.63</v>
      </c>
      <c r="H58" s="71">
        <v>3.96</v>
      </c>
      <c r="I58" s="71">
        <v>3.45</v>
      </c>
      <c r="J58" s="90"/>
      <c r="K58" s="81">
        <v>3.55</v>
      </c>
      <c r="L58" s="94">
        <v>4.1399999999999997</v>
      </c>
      <c r="M58" s="81">
        <v>4.0810000000000004</v>
      </c>
      <c r="N58" s="94">
        <v>1.37</v>
      </c>
      <c r="O58" s="78">
        <v>1.653</v>
      </c>
      <c r="P58" s="87"/>
      <c r="S58" s="89"/>
      <c r="U58" s="78"/>
    </row>
    <row r="59" spans="1:21" s="71" customFormat="1" ht="20">
      <c r="A59" s="91" t="s">
        <v>66</v>
      </c>
      <c r="B59" s="71">
        <v>5.88</v>
      </c>
      <c r="C59" s="71">
        <v>5.87</v>
      </c>
      <c r="D59" s="71">
        <v>5.86</v>
      </c>
      <c r="E59" s="94">
        <v>5.78</v>
      </c>
      <c r="F59" s="95">
        <v>5.8280000000000003</v>
      </c>
      <c r="G59" s="92">
        <v>4.68</v>
      </c>
      <c r="H59" s="71">
        <v>4.8899999999999997</v>
      </c>
      <c r="I59" s="71">
        <v>4.54</v>
      </c>
      <c r="J59" s="90"/>
      <c r="K59" s="81">
        <v>4.72</v>
      </c>
      <c r="L59" s="94">
        <v>10.4</v>
      </c>
      <c r="M59" s="81">
        <v>10.58</v>
      </c>
      <c r="N59" s="94">
        <v>1.21</v>
      </c>
      <c r="O59" s="78">
        <v>1.224</v>
      </c>
      <c r="P59" s="87"/>
      <c r="S59" s="89"/>
      <c r="U59" s="78"/>
    </row>
    <row r="60" spans="1:21" s="71" customFormat="1" ht="20">
      <c r="A60" s="91" t="s">
        <v>67</v>
      </c>
      <c r="B60" s="71">
        <v>1.64</v>
      </c>
      <c r="C60" s="71">
        <v>1.73</v>
      </c>
      <c r="D60" s="71">
        <v>1.65</v>
      </c>
      <c r="E60" s="94">
        <v>1.63</v>
      </c>
      <c r="F60" s="95">
        <v>1.6830000000000001</v>
      </c>
      <c r="G60" s="92">
        <v>1.23</v>
      </c>
      <c r="H60" s="71">
        <v>1.29</v>
      </c>
      <c r="I60" s="71">
        <v>1.2</v>
      </c>
      <c r="J60" s="90"/>
      <c r="K60" s="81">
        <v>1.23</v>
      </c>
      <c r="L60" s="94">
        <v>2.41</v>
      </c>
      <c r="M60" s="81">
        <v>2.44</v>
      </c>
      <c r="N60" s="94">
        <v>0.40400000000000003</v>
      </c>
      <c r="O60" s="78">
        <v>0.41199999999999998</v>
      </c>
      <c r="P60" s="87"/>
      <c r="S60" s="89"/>
      <c r="U60" s="78"/>
    </row>
    <row r="61" spans="1:21" s="71" customFormat="1" ht="20">
      <c r="B61" s="90"/>
      <c r="C61" s="90"/>
      <c r="D61" s="90"/>
      <c r="E61" s="90"/>
      <c r="F61" s="95"/>
      <c r="G61" s="101"/>
      <c r="H61" s="90"/>
      <c r="I61" s="90"/>
      <c r="J61" s="90"/>
      <c r="K61" s="78"/>
      <c r="L61" s="92"/>
      <c r="M61" s="84"/>
      <c r="S61" s="84"/>
    </row>
    <row r="62" spans="1:21" s="71" customFormat="1" ht="20">
      <c r="B62" s="102" t="s">
        <v>106</v>
      </c>
      <c r="C62" s="103" t="s">
        <v>107</v>
      </c>
      <c r="D62" s="645" t="s">
        <v>108</v>
      </c>
      <c r="E62" s="646"/>
      <c r="F62" s="104"/>
      <c r="G62" s="105"/>
      <c r="H62" s="106"/>
      <c r="I62" s="106"/>
      <c r="J62" s="106"/>
      <c r="K62" s="107"/>
      <c r="L62" s="105"/>
      <c r="M62" s="82"/>
      <c r="N62" s="638" t="s">
        <v>106</v>
      </c>
      <c r="O62" s="638"/>
      <c r="P62" s="638"/>
      <c r="Q62" s="108" t="s">
        <v>102</v>
      </c>
      <c r="R62" s="108" t="s">
        <v>107</v>
      </c>
      <c r="S62" s="109" t="s">
        <v>108</v>
      </c>
    </row>
    <row r="63" spans="1:21" s="71" customFormat="1" ht="20">
      <c r="A63" s="110" t="s">
        <v>76</v>
      </c>
      <c r="B63" s="111">
        <v>0.70500247000000005</v>
      </c>
      <c r="C63" s="78">
        <v>0.705013</v>
      </c>
      <c r="D63" s="78"/>
      <c r="E63" s="78"/>
      <c r="F63" s="78"/>
      <c r="G63" s="92"/>
      <c r="K63" s="78"/>
      <c r="L63" s="92"/>
      <c r="M63" s="84"/>
      <c r="N63" s="112">
        <v>0.70347526000000005</v>
      </c>
      <c r="O63" s="112">
        <v>0.70347634000000003</v>
      </c>
      <c r="P63" s="111">
        <v>0.70347261000000005</v>
      </c>
      <c r="Q63" s="113">
        <v>0.70350000000000001</v>
      </c>
      <c r="R63" s="78">
        <v>0.70347899999999997</v>
      </c>
      <c r="S63" s="81">
        <v>0.70346799999999998</v>
      </c>
    </row>
    <row r="64" spans="1:21" s="71" customFormat="1" ht="20">
      <c r="A64" s="114" t="s">
        <v>77</v>
      </c>
      <c r="B64" s="111">
        <v>1.79E-6</v>
      </c>
      <c r="C64" s="113">
        <v>1.0000000000000001E-5</v>
      </c>
      <c r="D64" s="78"/>
      <c r="E64" s="78"/>
      <c r="F64" s="78"/>
      <c r="G64" s="92"/>
      <c r="K64" s="78"/>
      <c r="L64" s="92"/>
      <c r="M64" s="84"/>
      <c r="N64" s="112">
        <v>1.8700000000000001E-6</v>
      </c>
      <c r="O64" s="112">
        <v>4.5000000000000001E-6</v>
      </c>
      <c r="P64" s="111">
        <v>1.584E-6</v>
      </c>
      <c r="Q64" s="78">
        <v>3.0000000000000001E-6</v>
      </c>
      <c r="R64" s="113">
        <v>2.0000000000000002E-5</v>
      </c>
      <c r="S64" s="81">
        <v>1.4E-5</v>
      </c>
    </row>
    <row r="65" spans="1:20" s="71" customFormat="1" ht="20">
      <c r="A65" s="110" t="s">
        <v>109</v>
      </c>
      <c r="B65" s="111">
        <v>0.51262012000000001</v>
      </c>
      <c r="C65" s="78">
        <v>0.51263400000000003</v>
      </c>
      <c r="D65" s="78">
        <v>0.51264200000000004</v>
      </c>
      <c r="E65" s="78"/>
      <c r="F65" s="78"/>
      <c r="G65" s="92"/>
      <c r="K65" s="78"/>
      <c r="L65" s="92"/>
      <c r="M65" s="84"/>
      <c r="N65" s="112">
        <v>0.51296584000000001</v>
      </c>
      <c r="O65" s="112">
        <v>0.51296259</v>
      </c>
      <c r="P65" s="111">
        <v>0.51296200000000003</v>
      </c>
      <c r="Q65" s="78">
        <v>0.51297700000000002</v>
      </c>
      <c r="R65" s="78">
        <v>0.512984</v>
      </c>
      <c r="S65" s="81">
        <v>0.512988</v>
      </c>
    </row>
    <row r="66" spans="1:20" s="71" customFormat="1" ht="20">
      <c r="A66" s="110" t="s">
        <v>77</v>
      </c>
      <c r="B66" s="111">
        <v>8.2399999999999997E-7</v>
      </c>
      <c r="C66" s="78">
        <v>1.2E-5</v>
      </c>
      <c r="D66" s="78">
        <v>1.4E-5</v>
      </c>
      <c r="E66" s="78"/>
      <c r="F66" s="78"/>
      <c r="G66" s="92"/>
      <c r="K66" s="78"/>
      <c r="L66" s="92"/>
      <c r="M66" s="84"/>
      <c r="N66" s="112">
        <v>6.2399999999999998E-7</v>
      </c>
      <c r="O66" s="112">
        <v>6.6599999999999996E-7</v>
      </c>
      <c r="P66" s="111">
        <v>7.4000000000000001E-7</v>
      </c>
      <c r="Q66" s="113">
        <v>1.0000000000000001E-5</v>
      </c>
      <c r="R66" s="113">
        <v>1.1E-5</v>
      </c>
      <c r="S66" s="81">
        <v>1.2E-5</v>
      </c>
    </row>
    <row r="67" spans="1:20" s="71" customFormat="1" ht="20">
      <c r="A67" s="110" t="s">
        <v>110</v>
      </c>
      <c r="B67" s="115">
        <v>38.825977582290882</v>
      </c>
      <c r="C67" s="78">
        <v>38.723700000000001</v>
      </c>
      <c r="D67" s="78">
        <v>38.828099999999999</v>
      </c>
      <c r="E67" s="78"/>
      <c r="F67" s="78"/>
      <c r="G67" s="92"/>
      <c r="K67" s="78"/>
      <c r="L67" s="92"/>
      <c r="M67" s="84"/>
      <c r="N67" s="99">
        <v>38.224326839153136</v>
      </c>
      <c r="O67" s="99">
        <v>38.225322176701845</v>
      </c>
      <c r="P67" s="116"/>
      <c r="Q67" s="78">
        <v>38.222000000000001</v>
      </c>
      <c r="R67" s="78">
        <v>38.236699999999999</v>
      </c>
      <c r="S67" s="81">
        <v>38.207299999999996</v>
      </c>
    </row>
    <row r="68" spans="1:20" s="71" customFormat="1" ht="20">
      <c r="A68" s="110" t="s">
        <v>77</v>
      </c>
      <c r="B68" s="115">
        <v>2.4148383451692802E-3</v>
      </c>
      <c r="C68" s="78">
        <v>4.0500000000000001E-2</v>
      </c>
      <c r="D68" s="78">
        <v>9.9000000000000008E-3</v>
      </c>
      <c r="E68" s="78"/>
      <c r="F68" s="78"/>
      <c r="G68" s="92"/>
      <c r="K68" s="78"/>
      <c r="L68" s="92"/>
      <c r="M68" s="84"/>
      <c r="N68" s="99">
        <v>3.1378296503159001E-3</v>
      </c>
      <c r="O68" s="99">
        <v>2.1734166534539199E-3</v>
      </c>
      <c r="P68" s="116"/>
      <c r="Q68" s="78">
        <v>1.2999999999999999E-2</v>
      </c>
      <c r="R68" s="78">
        <v>1.8200000000000001E-2</v>
      </c>
      <c r="S68" s="81">
        <v>8.8000000000000005E-3</v>
      </c>
    </row>
    <row r="69" spans="1:20" s="71" customFormat="1" ht="20">
      <c r="A69" s="110" t="s">
        <v>80</v>
      </c>
      <c r="B69" s="117">
        <v>15.626336336632864</v>
      </c>
      <c r="C69" s="78">
        <v>15.6249</v>
      </c>
      <c r="D69" s="78">
        <v>15.6235</v>
      </c>
      <c r="E69" s="78"/>
      <c r="F69" s="78"/>
      <c r="G69" s="92"/>
      <c r="K69" s="78"/>
      <c r="L69" s="92"/>
      <c r="M69" s="84"/>
      <c r="N69" s="99">
        <v>15.505144308692413</v>
      </c>
      <c r="O69" s="99">
        <v>15.504534439630133</v>
      </c>
      <c r="P69" s="116"/>
      <c r="Q69" s="78">
        <v>15.539</v>
      </c>
      <c r="R69" s="78">
        <v>15.5334</v>
      </c>
      <c r="S69" s="609">
        <v>15.489000000000001</v>
      </c>
    </row>
    <row r="70" spans="1:20" s="71" customFormat="1" ht="20">
      <c r="A70" s="110" t="s">
        <v>77</v>
      </c>
      <c r="B70" s="117">
        <v>7.9640437619013602E-4</v>
      </c>
      <c r="C70" s="610">
        <v>4.0000000000000001E-3</v>
      </c>
      <c r="D70" s="78">
        <v>2.8E-3</v>
      </c>
      <c r="E70" s="78"/>
      <c r="F70" s="78"/>
      <c r="G70" s="92"/>
      <c r="K70" s="78"/>
      <c r="L70" s="92"/>
      <c r="M70" s="84"/>
      <c r="N70" s="99">
        <v>1.083140413178962E-3</v>
      </c>
      <c r="O70" s="99">
        <v>7.3662341918585795E-4</v>
      </c>
      <c r="P70" s="116"/>
      <c r="Q70" s="78">
        <v>4.0000000000000001E-3</v>
      </c>
      <c r="R70" s="78">
        <v>9.4000000000000004E-3</v>
      </c>
      <c r="S70" s="81">
        <v>3.3E-3</v>
      </c>
    </row>
    <row r="71" spans="1:20" s="71" customFormat="1" ht="20">
      <c r="A71" s="110" t="s">
        <v>111</v>
      </c>
      <c r="B71" s="117">
        <v>18.799721173918183</v>
      </c>
      <c r="C71" s="78">
        <v>18.7529</v>
      </c>
      <c r="D71" s="78">
        <v>18.7988</v>
      </c>
      <c r="E71" s="78"/>
      <c r="F71" s="78"/>
      <c r="G71" s="92"/>
      <c r="K71" s="78"/>
      <c r="L71" s="92"/>
      <c r="M71" s="84"/>
      <c r="N71" s="99">
        <v>18.65088150613418</v>
      </c>
      <c r="O71" s="99">
        <v>18.652747253151578</v>
      </c>
      <c r="P71" s="116"/>
      <c r="Q71" s="78">
        <v>18.622</v>
      </c>
      <c r="R71" s="78">
        <v>18.647400000000001</v>
      </c>
      <c r="S71" s="81">
        <v>18.645399999999999</v>
      </c>
    </row>
    <row r="72" spans="1:20" s="71" customFormat="1" ht="20">
      <c r="A72" s="110" t="s">
        <v>77</v>
      </c>
      <c r="B72" s="117">
        <v>7.6680186671559004E-4</v>
      </c>
      <c r="C72" s="78">
        <v>1.95E-2</v>
      </c>
      <c r="D72" s="78">
        <v>2.7000000000000001E-3</v>
      </c>
      <c r="E72" s="78"/>
      <c r="F72" s="78"/>
      <c r="G72" s="92"/>
      <c r="K72" s="78"/>
      <c r="L72" s="92"/>
      <c r="M72" s="84"/>
      <c r="N72" s="99">
        <v>1.2672388687626781E-3</v>
      </c>
      <c r="O72" s="99">
        <v>7.4434281254207003E-4</v>
      </c>
      <c r="P72" s="116"/>
      <c r="Q72" s="78">
        <v>5.0000000000000001E-3</v>
      </c>
      <c r="R72" s="78">
        <v>2.4199999999999999E-2</v>
      </c>
      <c r="S72" s="81">
        <v>6.1999999999999998E-3</v>
      </c>
    </row>
    <row r="73" spans="1:20" s="71" customFormat="1" ht="20">
      <c r="A73" s="110" t="s">
        <v>112</v>
      </c>
      <c r="B73" s="111">
        <v>0.28286084</v>
      </c>
      <c r="C73" s="78">
        <v>0.28286699999999998</v>
      </c>
      <c r="D73" s="113">
        <v>0.28286</v>
      </c>
      <c r="E73" s="78"/>
      <c r="F73" s="78"/>
      <c r="G73" s="92"/>
      <c r="K73" s="78"/>
      <c r="L73" s="92"/>
      <c r="M73" s="84"/>
      <c r="N73" s="112">
        <v>0.28310229193380998</v>
      </c>
      <c r="O73" s="90"/>
      <c r="P73" s="116"/>
      <c r="Q73" s="78">
        <v>0.28310600000000002</v>
      </c>
      <c r="R73" s="78"/>
      <c r="S73" s="81">
        <v>0.28310200000000002</v>
      </c>
    </row>
    <row r="74" spans="1:20" s="71" customFormat="1" ht="20">
      <c r="A74" s="70" t="s">
        <v>77</v>
      </c>
      <c r="B74" s="118">
        <v>3.9196227000000003E-6</v>
      </c>
      <c r="C74" s="119">
        <v>1.8E-5</v>
      </c>
      <c r="D74" s="119">
        <v>4.1999999999999998E-5</v>
      </c>
      <c r="E74" s="119"/>
      <c r="F74" s="119"/>
      <c r="G74" s="120"/>
      <c r="H74" s="121"/>
      <c r="I74" s="121"/>
      <c r="J74" s="121"/>
      <c r="K74" s="119"/>
      <c r="L74" s="92"/>
      <c r="M74" s="84"/>
      <c r="N74" s="122">
        <v>1.4286423175737899E-6</v>
      </c>
      <c r="O74" s="121"/>
      <c r="P74" s="123"/>
      <c r="Q74" s="119">
        <v>1.1E-5</v>
      </c>
      <c r="R74" s="119"/>
      <c r="S74" s="124">
        <v>1.2E-5</v>
      </c>
    </row>
    <row r="75" spans="1:20">
      <c r="A75" s="22"/>
      <c r="B75" s="22"/>
      <c r="C75" s="22"/>
      <c r="D75" s="22"/>
      <c r="E75" s="22"/>
      <c r="F75" s="43"/>
      <c r="G75" s="22"/>
      <c r="H75" s="22"/>
      <c r="I75" s="22"/>
      <c r="J75" s="22"/>
      <c r="K75" s="43"/>
      <c r="L75" s="52"/>
      <c r="M75" s="52"/>
      <c r="N75" s="22"/>
      <c r="O75" s="22"/>
      <c r="P75" s="22"/>
      <c r="Q75" s="22"/>
      <c r="R75" s="22"/>
      <c r="T75" s="22"/>
    </row>
    <row r="76" spans="1:20">
      <c r="A76" s="22"/>
      <c r="B76" s="51"/>
      <c r="C76" s="22"/>
      <c r="D76" s="22"/>
      <c r="E76" s="22"/>
      <c r="F76" s="43"/>
      <c r="G76" s="22"/>
      <c r="H76" s="22"/>
      <c r="I76" s="22"/>
      <c r="J76" s="22"/>
      <c r="K76" s="43"/>
      <c r="N76" s="51"/>
      <c r="O76" s="22"/>
      <c r="P76" s="22"/>
      <c r="Q76" s="22"/>
      <c r="R76" s="22"/>
      <c r="T76" s="22"/>
    </row>
    <row r="77" spans="1:20">
      <c r="A77" s="22"/>
      <c r="B77" s="51"/>
      <c r="C77" s="22"/>
      <c r="D77" s="22"/>
      <c r="E77" s="22"/>
      <c r="F77" s="43"/>
      <c r="G77" s="22"/>
      <c r="H77" s="22"/>
      <c r="I77" s="22"/>
      <c r="J77" s="22"/>
      <c r="K77" s="43"/>
      <c r="N77" s="51"/>
      <c r="O77" s="22"/>
      <c r="P77" s="22"/>
      <c r="Q77" s="22"/>
      <c r="R77" s="22"/>
      <c r="T77" s="22"/>
    </row>
    <row r="78" spans="1:20">
      <c r="A78" s="22"/>
      <c r="B78" s="51"/>
      <c r="C78" s="22"/>
      <c r="D78" s="22"/>
      <c r="E78" s="22"/>
      <c r="F78" s="43"/>
      <c r="G78" s="22"/>
      <c r="H78" s="22"/>
      <c r="I78" s="22"/>
      <c r="J78" s="22"/>
      <c r="K78" s="43"/>
      <c r="N78" s="51"/>
      <c r="O78" s="22"/>
      <c r="P78" s="22"/>
      <c r="Q78" s="22"/>
      <c r="R78" s="22"/>
      <c r="T78" s="22"/>
    </row>
    <row r="79" spans="1:20">
      <c r="A79" s="22"/>
      <c r="B79" s="51"/>
      <c r="C79" s="22"/>
      <c r="D79" s="22"/>
      <c r="E79" s="22"/>
      <c r="F79" s="43"/>
      <c r="G79" s="22"/>
      <c r="H79" s="22"/>
      <c r="I79" s="22"/>
      <c r="J79" s="22"/>
      <c r="K79" s="43"/>
      <c r="N79" s="51"/>
      <c r="O79" s="22"/>
      <c r="P79" s="22"/>
      <c r="Q79" s="22"/>
      <c r="R79" s="22"/>
      <c r="T79" s="22"/>
    </row>
    <row r="80" spans="1:20">
      <c r="A80" s="22"/>
      <c r="B80" s="51"/>
      <c r="C80" s="22"/>
      <c r="D80" s="22"/>
      <c r="E80" s="22"/>
      <c r="F80" s="43"/>
      <c r="G80" s="22"/>
      <c r="H80" s="22"/>
      <c r="I80" s="22"/>
      <c r="J80" s="22"/>
      <c r="K80" s="43"/>
      <c r="N80" s="51"/>
      <c r="O80" s="22"/>
      <c r="P80" s="22"/>
      <c r="Q80" s="22"/>
      <c r="R80" s="22"/>
      <c r="T80" s="22"/>
    </row>
    <row r="81" spans="1:20">
      <c r="A81" s="22"/>
      <c r="B81" s="51"/>
      <c r="C81" s="22"/>
      <c r="D81" s="22"/>
      <c r="E81" s="22"/>
      <c r="F81" s="43"/>
      <c r="G81" s="22"/>
      <c r="H81" s="22"/>
      <c r="I81" s="22"/>
      <c r="J81" s="22"/>
      <c r="K81" s="43"/>
      <c r="N81" s="51"/>
      <c r="O81" s="22"/>
      <c r="P81" s="22"/>
      <c r="Q81" s="22"/>
      <c r="R81" s="22"/>
      <c r="T81" s="22"/>
    </row>
    <row r="82" spans="1:20">
      <c r="A82" s="22"/>
      <c r="B82" s="51"/>
      <c r="C82" s="22"/>
      <c r="D82" s="22"/>
      <c r="E82" s="22"/>
      <c r="F82" s="43"/>
      <c r="G82" s="22"/>
      <c r="H82" s="22"/>
      <c r="I82" s="22"/>
      <c r="J82" s="22"/>
      <c r="K82" s="43"/>
      <c r="N82" s="51"/>
      <c r="O82" s="22"/>
      <c r="P82" s="22"/>
      <c r="Q82" s="22"/>
      <c r="R82" s="22"/>
      <c r="T82" s="22"/>
    </row>
    <row r="83" spans="1:20">
      <c r="A83" s="22"/>
      <c r="B83" s="51"/>
      <c r="C83" s="22"/>
      <c r="D83" s="22"/>
      <c r="E83" s="22"/>
      <c r="F83" s="43"/>
      <c r="G83" s="22"/>
      <c r="H83" s="22"/>
      <c r="I83" s="22"/>
      <c r="J83" s="22"/>
      <c r="K83" s="43"/>
      <c r="N83" s="51"/>
      <c r="O83" s="22"/>
      <c r="P83" s="22"/>
      <c r="Q83" s="22"/>
      <c r="R83" s="22"/>
      <c r="T83" s="22"/>
    </row>
    <row r="84" spans="1:20">
      <c r="A84" s="22"/>
      <c r="B84" s="51"/>
      <c r="C84" s="22"/>
      <c r="D84" s="22"/>
      <c r="E84" s="22"/>
      <c r="F84" s="43"/>
      <c r="G84" s="22"/>
      <c r="H84" s="22"/>
      <c r="I84" s="22"/>
      <c r="J84" s="22"/>
      <c r="K84" s="43"/>
      <c r="N84" s="51"/>
      <c r="O84" s="22"/>
      <c r="P84" s="22"/>
      <c r="Q84" s="22"/>
      <c r="R84" s="22"/>
      <c r="T84" s="22"/>
    </row>
    <row r="85" spans="1:20">
      <c r="A85" s="22"/>
      <c r="B85" s="51"/>
      <c r="C85" s="22"/>
      <c r="D85" s="22"/>
      <c r="E85" s="22"/>
      <c r="F85" s="43"/>
      <c r="G85" s="22"/>
      <c r="H85" s="22"/>
      <c r="I85" s="22"/>
      <c r="J85" s="22"/>
      <c r="K85" s="43"/>
      <c r="N85" s="51"/>
      <c r="O85" s="22"/>
      <c r="P85" s="22"/>
      <c r="Q85" s="22"/>
      <c r="R85" s="22"/>
      <c r="T85" s="22"/>
    </row>
    <row r="86" spans="1:20">
      <c r="A86" s="22"/>
      <c r="B86" s="51"/>
      <c r="C86" s="22"/>
      <c r="D86" s="22"/>
      <c r="E86" s="22"/>
      <c r="F86" s="43"/>
      <c r="G86" s="22"/>
      <c r="H86" s="22"/>
      <c r="I86" s="22"/>
      <c r="J86" s="22"/>
      <c r="K86" s="43"/>
      <c r="N86" s="51"/>
      <c r="O86" s="22"/>
      <c r="P86" s="22"/>
      <c r="Q86" s="22"/>
      <c r="R86" s="22"/>
      <c r="T86" s="22"/>
    </row>
    <row r="87" spans="1:20">
      <c r="A87" s="22"/>
      <c r="B87" s="51"/>
      <c r="C87" s="22"/>
      <c r="D87" s="22"/>
      <c r="E87" s="22"/>
      <c r="F87" s="43"/>
      <c r="G87" s="22"/>
      <c r="H87" s="22"/>
      <c r="I87" s="22"/>
      <c r="J87" s="22"/>
      <c r="K87" s="43"/>
      <c r="N87" s="51"/>
      <c r="O87" s="22"/>
      <c r="P87" s="22"/>
      <c r="Q87" s="22"/>
      <c r="R87" s="22"/>
      <c r="T87" s="22"/>
    </row>
    <row r="88" spans="1:20">
      <c r="A88" s="37"/>
      <c r="B88" s="51"/>
      <c r="C88" s="22"/>
      <c r="D88" s="22"/>
      <c r="E88" s="22"/>
      <c r="F88" s="43"/>
      <c r="G88" s="22"/>
      <c r="H88" s="22"/>
      <c r="I88" s="22"/>
      <c r="J88" s="22"/>
      <c r="K88" s="43"/>
      <c r="N88" s="51"/>
      <c r="O88" s="22"/>
      <c r="P88" s="22"/>
      <c r="Q88" s="22"/>
      <c r="R88" s="22"/>
      <c r="T88" s="22"/>
    </row>
    <row r="89" spans="1:20">
      <c r="A89" s="22"/>
      <c r="B89" s="51"/>
      <c r="C89" s="22"/>
      <c r="D89" s="22"/>
      <c r="E89" s="22"/>
      <c r="F89" s="43"/>
      <c r="G89" s="22"/>
      <c r="H89" s="22"/>
      <c r="I89" s="22"/>
      <c r="J89" s="22"/>
      <c r="K89" s="43"/>
      <c r="N89" s="22"/>
      <c r="O89" s="22"/>
      <c r="P89" s="22"/>
      <c r="Q89" s="22"/>
      <c r="R89" s="22"/>
      <c r="T89" s="22"/>
    </row>
    <row r="90" spans="1:20">
      <c r="A90" s="42"/>
      <c r="B90" s="22"/>
      <c r="C90" s="22"/>
      <c r="D90" s="22"/>
      <c r="E90" s="22"/>
      <c r="F90" s="43"/>
      <c r="G90" s="22"/>
      <c r="H90" s="22"/>
      <c r="I90" s="22"/>
      <c r="J90" s="22"/>
      <c r="K90" s="43"/>
      <c r="N90" s="22"/>
      <c r="O90" s="22"/>
      <c r="P90" s="22"/>
      <c r="Q90" s="22"/>
      <c r="R90" s="22"/>
      <c r="T90" s="22"/>
    </row>
    <row r="91" spans="1:20">
      <c r="A91" s="22"/>
      <c r="B91" s="22"/>
      <c r="C91" s="22"/>
      <c r="D91" s="22"/>
      <c r="E91" s="22"/>
      <c r="F91" s="43"/>
      <c r="G91" s="22"/>
      <c r="H91" s="22"/>
      <c r="I91" s="22"/>
      <c r="J91" s="22"/>
      <c r="K91" s="43"/>
      <c r="N91" s="22"/>
      <c r="O91" s="22"/>
      <c r="P91" s="22"/>
      <c r="Q91" s="22"/>
      <c r="R91" s="22"/>
      <c r="T91" s="22"/>
    </row>
    <row r="92" spans="1:20">
      <c r="A92" s="42"/>
      <c r="B92" s="22"/>
      <c r="C92" s="22"/>
      <c r="D92" s="22"/>
      <c r="E92" s="22"/>
      <c r="F92" s="43"/>
      <c r="G92" s="22"/>
      <c r="H92" s="22"/>
      <c r="I92" s="22"/>
      <c r="J92" s="22"/>
      <c r="K92" s="43"/>
      <c r="N92" s="22"/>
      <c r="O92" s="22"/>
      <c r="P92" s="22"/>
      <c r="Q92" s="22"/>
      <c r="R92" s="22"/>
      <c r="T92" s="22"/>
    </row>
    <row r="93" spans="1:20">
      <c r="A93" s="22"/>
      <c r="B93" s="22"/>
      <c r="C93" s="22"/>
      <c r="D93" s="22"/>
      <c r="E93" s="22"/>
      <c r="F93" s="43"/>
      <c r="G93" s="22"/>
      <c r="H93" s="22"/>
      <c r="I93" s="22"/>
      <c r="J93" s="22"/>
      <c r="K93" s="43"/>
      <c r="N93" s="22"/>
      <c r="O93" s="22"/>
      <c r="P93" s="22"/>
      <c r="Q93" s="22"/>
      <c r="R93" s="22"/>
      <c r="T93" s="22"/>
    </row>
    <row r="94" spans="1:20">
      <c r="A94" s="22"/>
      <c r="B94" s="22"/>
      <c r="C94" s="22"/>
      <c r="D94" s="22"/>
      <c r="E94" s="22"/>
      <c r="F94" s="43"/>
      <c r="G94" s="22"/>
      <c r="H94" s="22"/>
      <c r="I94" s="22"/>
      <c r="J94" s="22"/>
      <c r="K94" s="43"/>
      <c r="N94" s="22"/>
      <c r="O94" s="22"/>
      <c r="P94" s="22"/>
      <c r="Q94" s="22"/>
      <c r="R94" s="22"/>
      <c r="T94" s="22"/>
    </row>
    <row r="95" spans="1:20">
      <c r="A95" s="22"/>
      <c r="B95" s="22"/>
      <c r="C95" s="22"/>
      <c r="D95" s="22"/>
      <c r="E95" s="22"/>
      <c r="F95" s="43"/>
      <c r="G95" s="22"/>
      <c r="H95" s="22"/>
      <c r="I95" s="22"/>
      <c r="J95" s="22"/>
      <c r="K95" s="43"/>
      <c r="N95" s="22"/>
      <c r="O95" s="22"/>
      <c r="P95" s="22"/>
      <c r="Q95" s="22"/>
      <c r="R95" s="22"/>
      <c r="T95" s="22"/>
    </row>
    <row r="96" spans="1:20">
      <c r="A96" s="22"/>
      <c r="B96" s="22"/>
      <c r="C96" s="22"/>
      <c r="D96" s="22"/>
      <c r="E96" s="22"/>
      <c r="F96" s="43"/>
      <c r="G96" s="22"/>
      <c r="H96" s="22"/>
      <c r="I96" s="22"/>
      <c r="J96" s="22"/>
      <c r="K96" s="43"/>
      <c r="N96" s="22"/>
      <c r="O96" s="22"/>
      <c r="P96" s="22"/>
      <c r="Q96" s="22"/>
      <c r="R96" s="22"/>
      <c r="T96" s="22"/>
    </row>
    <row r="97" spans="1:20">
      <c r="A97" s="22"/>
      <c r="B97" s="22"/>
      <c r="C97" s="22"/>
      <c r="D97" s="22"/>
      <c r="E97" s="22"/>
      <c r="F97" s="43"/>
      <c r="G97" s="22"/>
      <c r="H97" s="22"/>
      <c r="I97" s="22"/>
      <c r="J97" s="22"/>
      <c r="K97" s="43"/>
      <c r="N97" s="22"/>
      <c r="O97" s="22"/>
      <c r="P97" s="22"/>
      <c r="Q97" s="22"/>
      <c r="R97" s="22"/>
      <c r="T97" s="22"/>
    </row>
    <row r="98" spans="1:20">
      <c r="A98" s="22"/>
      <c r="G98" s="39"/>
    </row>
    <row r="99" spans="1:20">
      <c r="A99" s="22"/>
      <c r="G99" s="39"/>
    </row>
    <row r="100" spans="1:20">
      <c r="A100" s="22"/>
      <c r="G100" s="39"/>
    </row>
    <row r="101" spans="1:20">
      <c r="A101" s="22"/>
      <c r="G101" s="39"/>
    </row>
    <row r="102" spans="1:20">
      <c r="A102" s="22"/>
      <c r="G102" s="39"/>
    </row>
    <row r="103" spans="1:20">
      <c r="A103" s="22"/>
      <c r="G103" s="39"/>
    </row>
    <row r="104" spans="1:20">
      <c r="A104" s="22"/>
      <c r="G104" s="39"/>
    </row>
    <row r="105" spans="1:20">
      <c r="A105" s="22"/>
      <c r="G105" s="39"/>
    </row>
    <row r="106" spans="1:20">
      <c r="A106" s="22"/>
      <c r="G106" s="39"/>
    </row>
    <row r="107" spans="1:20">
      <c r="A107" s="22"/>
      <c r="G107" s="39"/>
    </row>
    <row r="108" spans="1:20">
      <c r="A108" s="22"/>
      <c r="G108" s="39"/>
    </row>
    <row r="109" spans="1:20">
      <c r="A109" s="22"/>
      <c r="G109" s="39"/>
    </row>
    <row r="110" spans="1:20">
      <c r="A110" s="22"/>
      <c r="G110" s="39"/>
    </row>
    <row r="111" spans="1:20">
      <c r="A111" s="22"/>
      <c r="G111" s="39"/>
    </row>
    <row r="112" spans="1:20">
      <c r="A112" s="22"/>
      <c r="G112" s="39"/>
    </row>
    <row r="113" spans="1:7">
      <c r="A113" s="22"/>
      <c r="G113" s="39"/>
    </row>
    <row r="114" spans="1:7">
      <c r="A114" s="22"/>
      <c r="G114" s="39"/>
    </row>
    <row r="115" spans="1:7">
      <c r="A115" s="22"/>
      <c r="G115" s="39"/>
    </row>
    <row r="116" spans="1:7">
      <c r="A116" s="22"/>
      <c r="G116" s="39"/>
    </row>
    <row r="117" spans="1:7">
      <c r="A117" s="22"/>
      <c r="G117" s="39"/>
    </row>
    <row r="118" spans="1:7">
      <c r="A118" s="22"/>
      <c r="G118" s="39"/>
    </row>
    <row r="119" spans="1:7">
      <c r="A119" s="22"/>
      <c r="G119" s="39"/>
    </row>
    <row r="120" spans="1:7">
      <c r="A120" s="22"/>
      <c r="G120" s="39"/>
    </row>
    <row r="121" spans="1:7">
      <c r="A121" s="22"/>
      <c r="G121" s="39"/>
    </row>
    <row r="122" spans="1:7">
      <c r="A122" s="22"/>
      <c r="G122" s="39"/>
    </row>
    <row r="123" spans="1:7">
      <c r="A123" s="22"/>
      <c r="G123" s="39"/>
    </row>
    <row r="124" spans="1:7">
      <c r="A124" s="22"/>
      <c r="G124" s="39"/>
    </row>
    <row r="125" spans="1:7">
      <c r="A125" s="22"/>
      <c r="G125" s="39"/>
    </row>
    <row r="126" spans="1:7">
      <c r="A126" s="22"/>
      <c r="G126" s="39"/>
    </row>
    <row r="127" spans="1:7">
      <c r="A127" s="22"/>
      <c r="G127" s="39"/>
    </row>
    <row r="128" spans="1:7">
      <c r="A128" s="22"/>
      <c r="G128" s="39"/>
    </row>
    <row r="129" spans="1:7">
      <c r="A129" s="22"/>
      <c r="G129" s="39"/>
    </row>
    <row r="130" spans="1:7">
      <c r="G130" s="39"/>
    </row>
    <row r="131" spans="1:7">
      <c r="G131" s="39"/>
    </row>
    <row r="132" spans="1:7">
      <c r="G132" s="39"/>
    </row>
    <row r="133" spans="1:7">
      <c r="G133" s="39"/>
    </row>
    <row r="134" spans="1:7">
      <c r="G134" s="39"/>
    </row>
    <row r="135" spans="1:7">
      <c r="G135" s="39"/>
    </row>
    <row r="136" spans="1:7">
      <c r="G136" s="39"/>
    </row>
    <row r="137" spans="1:7">
      <c r="G137" s="39"/>
    </row>
    <row r="138" spans="1:7">
      <c r="G138" s="39"/>
    </row>
    <row r="139" spans="1:7">
      <c r="G139" s="39"/>
    </row>
    <row r="140" spans="1:7">
      <c r="G140" s="39"/>
    </row>
    <row r="141" spans="1:7">
      <c r="G141" s="39"/>
    </row>
    <row r="142" spans="1:7">
      <c r="G142" s="39"/>
    </row>
    <row r="143" spans="1:7">
      <c r="G143" s="39"/>
    </row>
    <row r="144" spans="1:7">
      <c r="G144" s="39"/>
    </row>
    <row r="145" spans="7:7">
      <c r="G145" s="39"/>
    </row>
    <row r="146" spans="7:7">
      <c r="G146" s="39"/>
    </row>
    <row r="147" spans="7:7">
      <c r="G147" s="39"/>
    </row>
    <row r="148" spans="7:7">
      <c r="G148" s="39"/>
    </row>
    <row r="149" spans="7:7">
      <c r="G149" s="39"/>
    </row>
    <row r="150" spans="7:7">
      <c r="G150" s="39"/>
    </row>
    <row r="151" spans="7:7">
      <c r="G151" s="39"/>
    </row>
    <row r="152" spans="7:7">
      <c r="G152" s="39"/>
    </row>
    <row r="153" spans="7:7">
      <c r="G153" s="39"/>
    </row>
    <row r="154" spans="7:7">
      <c r="G154" s="39"/>
    </row>
    <row r="155" spans="7:7">
      <c r="G155" s="39"/>
    </row>
    <row r="156" spans="7:7">
      <c r="G156" s="39"/>
    </row>
    <row r="157" spans="7:7">
      <c r="G157" s="39"/>
    </row>
    <row r="158" spans="7:7">
      <c r="G158" s="39"/>
    </row>
    <row r="159" spans="7:7">
      <c r="G159" s="39"/>
    </row>
    <row r="160" spans="7:7">
      <c r="G160" s="39"/>
    </row>
    <row r="161" spans="7:7">
      <c r="G161" s="39"/>
    </row>
    <row r="162" spans="7:7">
      <c r="G162" s="39"/>
    </row>
    <row r="163" spans="7:7">
      <c r="G163" s="39"/>
    </row>
    <row r="164" spans="7:7">
      <c r="G164" s="39"/>
    </row>
    <row r="165" spans="7:7">
      <c r="G165" s="39"/>
    </row>
    <row r="166" spans="7:7">
      <c r="G166" s="39"/>
    </row>
    <row r="167" spans="7:7">
      <c r="G167" s="39"/>
    </row>
    <row r="168" spans="7:7">
      <c r="G168" s="39"/>
    </row>
    <row r="169" spans="7:7">
      <c r="G169" s="39"/>
    </row>
    <row r="170" spans="7:7">
      <c r="G170" s="39"/>
    </row>
    <row r="171" spans="7:7">
      <c r="G171" s="39"/>
    </row>
    <row r="172" spans="7:7">
      <c r="G172" s="39"/>
    </row>
    <row r="173" spans="7:7">
      <c r="G173" s="39"/>
    </row>
    <row r="174" spans="7:7">
      <c r="G174" s="39"/>
    </row>
    <row r="175" spans="7:7">
      <c r="G175" s="39"/>
    </row>
    <row r="176" spans="7:7">
      <c r="G176" s="39"/>
    </row>
    <row r="177" spans="7:7">
      <c r="G177" s="39"/>
    </row>
    <row r="178" spans="7:7">
      <c r="G178" s="39"/>
    </row>
    <row r="179" spans="7:7">
      <c r="G179" s="39"/>
    </row>
    <row r="180" spans="7:7">
      <c r="G180" s="39"/>
    </row>
    <row r="181" spans="7:7">
      <c r="G181" s="39"/>
    </row>
    <row r="182" spans="7:7">
      <c r="G182" s="39"/>
    </row>
    <row r="183" spans="7:7">
      <c r="G183" s="39"/>
    </row>
    <row r="184" spans="7:7">
      <c r="G184" s="39"/>
    </row>
    <row r="185" spans="7:7">
      <c r="G185" s="39"/>
    </row>
    <row r="186" spans="7:7">
      <c r="G186" s="39"/>
    </row>
    <row r="187" spans="7:7">
      <c r="G187" s="39"/>
    </row>
    <row r="188" spans="7:7">
      <c r="G188" s="39"/>
    </row>
    <row r="189" spans="7:7">
      <c r="G189" s="39"/>
    </row>
    <row r="190" spans="7:7">
      <c r="G190" s="39"/>
    </row>
    <row r="191" spans="7:7">
      <c r="G191" s="39"/>
    </row>
    <row r="192" spans="7:7">
      <c r="G192" s="39"/>
    </row>
    <row r="193" spans="7:7">
      <c r="G193" s="39"/>
    </row>
    <row r="194" spans="7:7">
      <c r="G194" s="39"/>
    </row>
    <row r="195" spans="7:7">
      <c r="G195" s="39"/>
    </row>
    <row r="196" spans="7:7">
      <c r="G196" s="39"/>
    </row>
    <row r="197" spans="7:7">
      <c r="G197" s="39"/>
    </row>
    <row r="198" spans="7:7">
      <c r="G198" s="39"/>
    </row>
    <row r="199" spans="7:7">
      <c r="G199" s="39"/>
    </row>
  </sheetData>
  <mergeCells count="12">
    <mergeCell ref="N62:P62"/>
    <mergeCell ref="N3:S3"/>
    <mergeCell ref="N4:S4"/>
    <mergeCell ref="D62:E62"/>
    <mergeCell ref="T3:U3"/>
    <mergeCell ref="V3:W3"/>
    <mergeCell ref="B3:F3"/>
    <mergeCell ref="G3:K3"/>
    <mergeCell ref="B4:F4"/>
    <mergeCell ref="B5:E5"/>
    <mergeCell ref="G5:J5"/>
    <mergeCell ref="L3:M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67AC7-0274-F140-8728-C8531D1A4AD2}">
  <dimension ref="A1:AK91"/>
  <sheetViews>
    <sheetView zoomScaleNormal="100" workbookViewId="0">
      <pane xSplit="1" ySplit="5" topLeftCell="B6" activePane="bottomRight" state="frozen"/>
      <selection pane="topRight" activeCell="B1" sqref="B1"/>
      <selection pane="bottomLeft" activeCell="A6" sqref="A6"/>
      <selection pane="bottomRight" activeCell="AN37" sqref="AN37"/>
    </sheetView>
  </sheetViews>
  <sheetFormatPr baseColWidth="10" defaultRowHeight="21"/>
  <cols>
    <col min="1" max="1" width="13" style="38" customWidth="1"/>
    <col min="2" max="2" width="24.75" style="1" bestFit="1" customWidth="1"/>
    <col min="3" max="3" width="8.375" style="2" bestFit="1" customWidth="1"/>
    <col min="4" max="4" width="9.375" style="2" bestFit="1" customWidth="1"/>
    <col min="5" max="5" width="8.375" style="2" bestFit="1" customWidth="1"/>
    <col min="6" max="6" width="15.875" style="1" bestFit="1" customWidth="1"/>
    <col min="7" max="7" width="8.375" style="2" bestFit="1" customWidth="1"/>
    <col min="8" max="8" width="10" style="5" bestFit="1" customWidth="1"/>
    <col min="9" max="9" width="10" style="6" customWidth="1"/>
    <col min="10" max="10" width="9.25" style="8" customWidth="1"/>
    <col min="11" max="11" width="9.25" style="7" customWidth="1"/>
    <col min="12" max="12" width="13.125" style="55" bestFit="1" customWidth="1"/>
    <col min="13" max="13" width="8.375" style="55" bestFit="1" customWidth="1"/>
    <col min="14" max="14" width="16.5" style="56" bestFit="1" customWidth="1"/>
    <col min="15" max="15" width="16.5" style="55" customWidth="1"/>
    <col min="16" max="16" width="13.125" style="55" customWidth="1"/>
    <col min="17" max="17" width="15.625" style="57" customWidth="1"/>
    <col min="18" max="18" width="10" style="11" bestFit="1" customWidth="1"/>
    <col min="19" max="19" width="10" style="12" customWidth="1"/>
    <col min="20" max="20" width="13.125" style="9" bestFit="1" customWidth="1"/>
    <col min="21" max="21" width="8.375" style="10" bestFit="1" customWidth="1"/>
    <col min="22" max="22" width="13.125" style="9" bestFit="1" customWidth="1"/>
    <col min="23" max="23" width="8.375" style="10" bestFit="1" customWidth="1"/>
    <col min="24" max="24" width="13.125" style="11" bestFit="1" customWidth="1"/>
    <col min="25" max="25" width="8.375" style="12" bestFit="1" customWidth="1"/>
    <col min="26" max="26" width="16.125" style="11" bestFit="1" customWidth="1"/>
    <col min="27" max="27" width="14" style="12" bestFit="1" customWidth="1"/>
    <col min="28" max="28" width="14.625" style="9" bestFit="1" customWidth="1"/>
    <col min="29" max="29" width="12.5" style="10" bestFit="1" customWidth="1"/>
    <col min="30" max="30" width="13.625" style="11" bestFit="1" customWidth="1"/>
    <col min="31" max="31" width="18.125" style="12" bestFit="1" customWidth="1"/>
    <col min="32" max="32" width="15.875" style="11" bestFit="1" customWidth="1"/>
    <col min="33" max="33" width="18.875" style="12" customWidth="1"/>
    <col min="34" max="34" width="19.875" customWidth="1"/>
    <col min="35" max="35" width="17.625" customWidth="1"/>
    <col min="36" max="37" width="16.125" customWidth="1"/>
  </cols>
  <sheetData>
    <row r="1" spans="1:37" ht="23">
      <c r="A1" s="40" t="s">
        <v>205</v>
      </c>
      <c r="AH1" s="41"/>
      <c r="AI1" s="41"/>
      <c r="AJ1" s="41"/>
      <c r="AK1" s="41"/>
    </row>
    <row r="2" spans="1:37">
      <c r="A2" s="32"/>
      <c r="AH2" s="41"/>
      <c r="AI2" s="41"/>
      <c r="AJ2" s="41"/>
      <c r="AK2" s="41"/>
    </row>
    <row r="3" spans="1:37" ht="26">
      <c r="A3" s="33"/>
      <c r="B3" s="13" t="s">
        <v>120</v>
      </c>
      <c r="C3" s="15"/>
      <c r="D3" s="14"/>
      <c r="E3" s="14"/>
      <c r="F3" s="13"/>
      <c r="G3" s="16"/>
      <c r="H3" s="519" t="s">
        <v>208</v>
      </c>
      <c r="I3" s="17"/>
      <c r="L3" s="58" t="s">
        <v>125</v>
      </c>
      <c r="N3" s="58"/>
      <c r="O3" s="59"/>
      <c r="P3" s="59"/>
      <c r="R3" s="18" t="s">
        <v>89</v>
      </c>
      <c r="S3" s="21"/>
      <c r="T3" s="18"/>
      <c r="U3" s="19"/>
      <c r="X3" s="18"/>
      <c r="Y3" s="19"/>
      <c r="Z3" s="18"/>
      <c r="AA3" s="19"/>
      <c r="AB3" s="18"/>
      <c r="AC3" s="19"/>
      <c r="AD3" s="18"/>
      <c r="AE3" s="19"/>
      <c r="AF3" s="18"/>
      <c r="AG3" s="19"/>
      <c r="AH3" s="41"/>
      <c r="AI3" s="41"/>
      <c r="AJ3" s="41"/>
      <c r="AK3" s="41"/>
    </row>
    <row r="4" spans="1:37" ht="22" thickBot="1">
      <c r="A4" s="34"/>
      <c r="B4" s="4"/>
      <c r="C4" s="3"/>
      <c r="H4" s="8"/>
      <c r="I4" s="7"/>
      <c r="J4" s="5"/>
      <c r="K4" s="6"/>
      <c r="L4" s="60"/>
      <c r="M4" s="60"/>
      <c r="N4" s="61"/>
      <c r="O4" s="60"/>
      <c r="P4" s="60"/>
      <c r="R4" s="20"/>
      <c r="S4" s="21"/>
      <c r="V4" s="11"/>
      <c r="W4" s="12"/>
      <c r="X4" s="9"/>
      <c r="Y4" s="10"/>
      <c r="AB4" s="11"/>
      <c r="AC4" s="12"/>
      <c r="AH4" s="41"/>
      <c r="AI4" s="41"/>
      <c r="AJ4" s="41"/>
      <c r="AK4" s="41"/>
    </row>
    <row r="5" spans="1:37">
      <c r="A5" s="35"/>
      <c r="B5" s="129" t="s">
        <v>0</v>
      </c>
      <c r="C5" s="129"/>
      <c r="D5" s="134" t="s">
        <v>1</v>
      </c>
      <c r="E5" s="129"/>
      <c r="F5" s="136" t="s">
        <v>2</v>
      </c>
      <c r="G5" s="137"/>
      <c r="H5" s="142" t="s">
        <v>3</v>
      </c>
      <c r="I5" s="142"/>
      <c r="J5" s="149" t="s">
        <v>4</v>
      </c>
      <c r="K5" s="142"/>
      <c r="L5" s="150" t="s">
        <v>5</v>
      </c>
      <c r="M5" s="151"/>
      <c r="N5" s="158" t="s">
        <v>6</v>
      </c>
      <c r="O5" s="159"/>
      <c r="P5" s="159"/>
      <c r="Q5" s="159"/>
      <c r="R5" s="168" t="s">
        <v>7</v>
      </c>
      <c r="S5" s="169"/>
      <c r="T5" s="168" t="s">
        <v>8</v>
      </c>
      <c r="U5" s="169"/>
      <c r="V5" s="168" t="s">
        <v>9</v>
      </c>
      <c r="W5" s="169"/>
      <c r="X5" s="168" t="s">
        <v>10</v>
      </c>
      <c r="Y5" s="169"/>
      <c r="Z5" s="174" t="s">
        <v>11</v>
      </c>
      <c r="AA5" s="169"/>
      <c r="AB5" s="174" t="s">
        <v>12</v>
      </c>
      <c r="AC5" s="169"/>
      <c r="AD5" s="177" t="s">
        <v>13</v>
      </c>
      <c r="AE5" s="178"/>
      <c r="AF5" s="179" t="s">
        <v>14</v>
      </c>
      <c r="AG5" s="179"/>
      <c r="AH5" s="179"/>
      <c r="AI5" s="179"/>
      <c r="AJ5" s="179"/>
      <c r="AK5" s="179"/>
    </row>
    <row r="6" spans="1:37" s="128" customFormat="1" ht="22" thickBot="1">
      <c r="A6" s="127" t="s">
        <v>87</v>
      </c>
      <c r="B6" s="130"/>
      <c r="C6" s="131" t="s">
        <v>15</v>
      </c>
      <c r="D6" s="130"/>
      <c r="E6" s="131" t="s">
        <v>16</v>
      </c>
      <c r="F6" s="130"/>
      <c r="G6" s="131" t="s">
        <v>16</v>
      </c>
      <c r="H6" s="143"/>
      <c r="I6" s="144" t="s">
        <v>16</v>
      </c>
      <c r="J6" s="143"/>
      <c r="K6" s="144" t="s">
        <v>16</v>
      </c>
      <c r="L6" s="152"/>
      <c r="M6" s="153" t="s">
        <v>16</v>
      </c>
      <c r="N6" s="152"/>
      <c r="O6" s="160" t="s">
        <v>17</v>
      </c>
      <c r="P6" s="160" t="s">
        <v>18</v>
      </c>
      <c r="Q6" s="153" t="s">
        <v>92</v>
      </c>
      <c r="R6" s="170"/>
      <c r="S6" s="171" t="s">
        <v>16</v>
      </c>
      <c r="T6" s="170"/>
      <c r="U6" s="171" t="s">
        <v>16</v>
      </c>
      <c r="V6" s="170"/>
      <c r="W6" s="171" t="s">
        <v>15</v>
      </c>
      <c r="X6" s="170"/>
      <c r="Y6" s="171" t="s">
        <v>16</v>
      </c>
      <c r="Z6" s="170"/>
      <c r="AA6" s="171" t="s">
        <v>16</v>
      </c>
      <c r="AB6" s="170"/>
      <c r="AC6" s="171" t="s">
        <v>16</v>
      </c>
      <c r="AD6" s="170"/>
      <c r="AE6" s="171" t="s">
        <v>16</v>
      </c>
      <c r="AF6" s="170"/>
      <c r="AG6" s="180" t="s">
        <v>95</v>
      </c>
      <c r="AH6" s="180" t="s">
        <v>96</v>
      </c>
      <c r="AI6" s="180" t="s">
        <v>92</v>
      </c>
      <c r="AJ6" s="180" t="s">
        <v>93</v>
      </c>
      <c r="AK6" s="171" t="s">
        <v>94</v>
      </c>
    </row>
    <row r="7" spans="1:37">
      <c r="A7" s="25" t="s">
        <v>30</v>
      </c>
      <c r="B7" s="132"/>
      <c r="C7" s="133"/>
      <c r="D7" s="135"/>
      <c r="E7" s="133"/>
      <c r="F7" s="138"/>
      <c r="G7" s="139"/>
      <c r="H7" s="520"/>
      <c r="I7" s="146"/>
      <c r="J7" s="145"/>
      <c r="K7" s="146"/>
      <c r="L7" s="154"/>
      <c r="M7" s="155"/>
      <c r="N7" s="161"/>
      <c r="O7" s="162"/>
      <c r="P7" s="162"/>
      <c r="Q7" s="163"/>
      <c r="R7" s="172"/>
      <c r="S7" s="173"/>
      <c r="T7" s="172"/>
      <c r="U7" s="173"/>
      <c r="V7" s="172"/>
      <c r="W7" s="173"/>
      <c r="X7" s="172"/>
      <c r="Y7" s="173"/>
      <c r="Z7" s="175"/>
      <c r="AA7" s="176"/>
      <c r="AB7" s="175"/>
      <c r="AC7" s="176"/>
      <c r="AD7" s="175"/>
      <c r="AE7" s="176"/>
      <c r="AF7" s="175"/>
      <c r="AG7" s="181"/>
      <c r="AH7" s="41"/>
      <c r="AI7" s="41"/>
      <c r="AJ7" s="41"/>
      <c r="AK7" s="182"/>
    </row>
    <row r="8" spans="1:37">
      <c r="A8" s="25" t="s">
        <v>31</v>
      </c>
      <c r="B8" s="524">
        <v>6.08</v>
      </c>
      <c r="C8" s="517" t="s">
        <v>121</v>
      </c>
      <c r="D8" s="524">
        <v>6.27</v>
      </c>
      <c r="E8" s="517" t="s">
        <v>121</v>
      </c>
      <c r="F8" s="525">
        <v>6.45</v>
      </c>
      <c r="G8" s="140">
        <v>6.9</v>
      </c>
      <c r="H8" s="526">
        <v>20.3</v>
      </c>
      <c r="I8" s="147">
        <v>21.4</v>
      </c>
      <c r="J8" s="526">
        <v>10.7</v>
      </c>
      <c r="K8" s="147">
        <v>11.7</v>
      </c>
      <c r="L8" s="527">
        <v>15.4</v>
      </c>
      <c r="M8" s="156"/>
      <c r="N8" s="527">
        <v>11.4</v>
      </c>
      <c r="O8" s="126">
        <v>12.2</v>
      </c>
      <c r="P8" s="64"/>
      <c r="Q8" s="163"/>
      <c r="R8" s="528">
        <v>13.1</v>
      </c>
      <c r="S8" s="521">
        <v>13.6</v>
      </c>
      <c r="T8" s="528">
        <v>14</v>
      </c>
      <c r="U8" s="521" t="s">
        <v>121</v>
      </c>
      <c r="V8" s="528">
        <v>14</v>
      </c>
      <c r="W8" s="521" t="s">
        <v>121</v>
      </c>
      <c r="X8" s="528">
        <v>14.1</v>
      </c>
      <c r="Y8" s="521" t="s">
        <v>121</v>
      </c>
      <c r="Z8" s="529">
        <v>14</v>
      </c>
      <c r="AA8" s="522" t="s">
        <v>121</v>
      </c>
      <c r="AB8" s="529">
        <v>13.8</v>
      </c>
      <c r="AC8" s="522" t="s">
        <v>121</v>
      </c>
      <c r="AD8" s="529">
        <v>20.5</v>
      </c>
      <c r="AE8" s="522" t="s">
        <v>121</v>
      </c>
      <c r="AF8" s="529">
        <v>23.4</v>
      </c>
      <c r="AG8" s="65"/>
      <c r="AH8" s="41"/>
      <c r="AI8" s="41"/>
      <c r="AJ8" s="41"/>
      <c r="AK8" s="182"/>
    </row>
    <row r="9" spans="1:37">
      <c r="A9" s="25" t="s">
        <v>32</v>
      </c>
      <c r="B9" s="524">
        <v>1.56</v>
      </c>
      <c r="C9" s="517" t="s">
        <v>121</v>
      </c>
      <c r="D9" s="524">
        <v>1.61</v>
      </c>
      <c r="E9" s="517" t="s">
        <v>121</v>
      </c>
      <c r="F9" s="525">
        <v>1.72</v>
      </c>
      <c r="G9" s="140">
        <v>1.66</v>
      </c>
      <c r="H9" s="526">
        <v>2.39</v>
      </c>
      <c r="I9" s="147">
        <v>2.4</v>
      </c>
      <c r="J9" s="526">
        <v>2.83</v>
      </c>
      <c r="K9" s="147">
        <v>3</v>
      </c>
      <c r="L9" s="527">
        <v>3.4</v>
      </c>
      <c r="M9" s="156"/>
      <c r="N9" s="527">
        <v>2.3199999999999998</v>
      </c>
      <c r="O9" s="126">
        <v>2.44</v>
      </c>
      <c r="P9" s="64"/>
      <c r="Q9" s="163"/>
      <c r="R9" s="528">
        <v>3.91</v>
      </c>
      <c r="S9" s="521">
        <v>4.1500000000000004</v>
      </c>
      <c r="T9" s="528">
        <v>4.33</v>
      </c>
      <c r="U9" s="521" t="s">
        <v>121</v>
      </c>
      <c r="V9" s="528">
        <v>4.07</v>
      </c>
      <c r="W9" s="521" t="s">
        <v>121</v>
      </c>
      <c r="X9" s="528">
        <v>4.1399999999999997</v>
      </c>
      <c r="Y9" s="521" t="s">
        <v>121</v>
      </c>
      <c r="Z9" s="529">
        <v>4.3</v>
      </c>
      <c r="AA9" s="522" t="s">
        <v>121</v>
      </c>
      <c r="AB9" s="529">
        <v>3.88</v>
      </c>
      <c r="AC9" s="522" t="s">
        <v>121</v>
      </c>
      <c r="AD9" s="529">
        <v>5.76</v>
      </c>
      <c r="AE9" s="522" t="s">
        <v>121</v>
      </c>
      <c r="AF9" s="529">
        <v>6.28</v>
      </c>
      <c r="AG9" s="65"/>
      <c r="AH9" s="41"/>
      <c r="AI9" s="41"/>
      <c r="AJ9" s="41"/>
      <c r="AK9" s="182"/>
    </row>
    <row r="10" spans="1:37">
      <c r="A10" s="25" t="s">
        <v>33</v>
      </c>
      <c r="B10" s="524" t="s">
        <v>121</v>
      </c>
      <c r="C10" s="517" t="s">
        <v>121</v>
      </c>
      <c r="D10" s="524">
        <v>7.74</v>
      </c>
      <c r="E10" s="517" t="s">
        <v>121</v>
      </c>
      <c r="F10" s="525" t="s">
        <v>121</v>
      </c>
      <c r="G10" s="140">
        <v>5.48</v>
      </c>
      <c r="H10" s="526">
        <v>5.58</v>
      </c>
      <c r="I10" s="147">
        <v>11.6</v>
      </c>
      <c r="J10" s="526">
        <v>7.82</v>
      </c>
      <c r="K10" s="147">
        <v>13.9</v>
      </c>
      <c r="L10" s="527">
        <v>12.8</v>
      </c>
      <c r="M10" s="156"/>
      <c r="N10" s="527" t="s">
        <v>121</v>
      </c>
      <c r="O10" s="126">
        <v>28</v>
      </c>
      <c r="P10" s="64"/>
      <c r="Q10" s="163"/>
      <c r="R10" s="528">
        <v>6.26</v>
      </c>
      <c r="S10" s="521">
        <v>14</v>
      </c>
      <c r="T10" s="528" t="s">
        <v>121</v>
      </c>
      <c r="U10" s="521" t="s">
        <v>121</v>
      </c>
      <c r="V10" s="528" t="s">
        <v>121</v>
      </c>
      <c r="W10" s="521" t="s">
        <v>121</v>
      </c>
      <c r="X10" s="528" t="s">
        <v>121</v>
      </c>
      <c r="Y10" s="521" t="s">
        <v>121</v>
      </c>
      <c r="Z10" s="529" t="s">
        <v>121</v>
      </c>
      <c r="AA10" s="522" t="s">
        <v>121</v>
      </c>
      <c r="AB10" s="529" t="s">
        <v>121</v>
      </c>
      <c r="AC10" s="522" t="s">
        <v>121</v>
      </c>
      <c r="AD10" s="529" t="s">
        <v>121</v>
      </c>
      <c r="AE10" s="522" t="s">
        <v>121</v>
      </c>
      <c r="AF10" s="529" t="s">
        <v>121</v>
      </c>
      <c r="AG10" s="65"/>
      <c r="AH10" s="41"/>
      <c r="AI10" s="41"/>
      <c r="AJ10" s="41"/>
      <c r="AK10" s="182"/>
    </row>
    <row r="11" spans="1:37">
      <c r="A11" s="25" t="s">
        <v>34</v>
      </c>
      <c r="B11" s="524">
        <v>13.1</v>
      </c>
      <c r="C11" s="517" t="s">
        <v>121</v>
      </c>
      <c r="D11" s="524">
        <v>15.8</v>
      </c>
      <c r="E11" s="517" t="s">
        <v>121</v>
      </c>
      <c r="F11" s="525">
        <v>12.8</v>
      </c>
      <c r="G11" s="140">
        <v>12</v>
      </c>
      <c r="H11" s="526">
        <v>10.8</v>
      </c>
      <c r="I11" s="147">
        <v>10.4</v>
      </c>
      <c r="J11" s="526">
        <v>11.1</v>
      </c>
      <c r="K11" s="147">
        <v>9.6</v>
      </c>
      <c r="L11" s="527">
        <v>15.6</v>
      </c>
      <c r="M11" s="156"/>
      <c r="N11" s="527">
        <v>18.3</v>
      </c>
      <c r="O11" s="126">
        <v>19.600000000000001</v>
      </c>
      <c r="P11" s="64"/>
      <c r="Q11" s="163"/>
      <c r="R11" s="528">
        <v>15.8</v>
      </c>
      <c r="S11" s="521">
        <v>11.7</v>
      </c>
      <c r="T11" s="528">
        <v>17.3</v>
      </c>
      <c r="U11" s="521" t="s">
        <v>121</v>
      </c>
      <c r="V11" s="528">
        <v>14.7</v>
      </c>
      <c r="W11" s="521" t="s">
        <v>121</v>
      </c>
      <c r="X11" s="528">
        <v>16.7</v>
      </c>
      <c r="Y11" s="521" t="s">
        <v>121</v>
      </c>
      <c r="Z11" s="529">
        <v>16.100000000000001</v>
      </c>
      <c r="AA11" s="522" t="s">
        <v>121</v>
      </c>
      <c r="AB11" s="529">
        <v>14.5</v>
      </c>
      <c r="AC11" s="522" t="s">
        <v>121</v>
      </c>
      <c r="AD11" s="529">
        <v>12.2</v>
      </c>
      <c r="AE11" s="522" t="s">
        <v>121</v>
      </c>
      <c r="AF11" s="529">
        <v>13.6</v>
      </c>
      <c r="AG11" s="65"/>
      <c r="AH11" s="41"/>
      <c r="AI11" s="41"/>
      <c r="AJ11" s="41"/>
      <c r="AK11" s="182"/>
    </row>
    <row r="12" spans="1:37">
      <c r="A12" s="25" t="s">
        <v>35</v>
      </c>
      <c r="B12" s="524">
        <v>139</v>
      </c>
      <c r="C12" s="517" t="s">
        <v>121</v>
      </c>
      <c r="D12" s="524">
        <v>160</v>
      </c>
      <c r="E12" s="517" t="s">
        <v>121</v>
      </c>
      <c r="F12" s="525">
        <v>104</v>
      </c>
      <c r="G12" s="140">
        <v>105</v>
      </c>
      <c r="H12" s="526">
        <v>83.3</v>
      </c>
      <c r="I12" s="147">
        <v>80.7</v>
      </c>
      <c r="J12" s="526">
        <v>89</v>
      </c>
      <c r="K12" s="147">
        <v>94.1</v>
      </c>
      <c r="L12" s="527">
        <v>173</v>
      </c>
      <c r="M12" s="156"/>
      <c r="N12" s="527">
        <v>217</v>
      </c>
      <c r="O12" s="126">
        <v>220</v>
      </c>
      <c r="P12" s="64"/>
      <c r="Q12" s="163"/>
      <c r="R12" s="528">
        <v>0.318</v>
      </c>
      <c r="S12" s="521">
        <v>0.24199999999999999</v>
      </c>
      <c r="T12" s="528">
        <v>6.1699999999999998E-2</v>
      </c>
      <c r="U12" s="521" t="s">
        <v>121</v>
      </c>
      <c r="V12" s="528">
        <v>0.30399999999999999</v>
      </c>
      <c r="W12" s="521" t="s">
        <v>121</v>
      </c>
      <c r="X12" s="528">
        <v>0.503</v>
      </c>
      <c r="Y12" s="521" t="s">
        <v>121</v>
      </c>
      <c r="Z12" s="529">
        <v>1.04</v>
      </c>
      <c r="AA12" s="522" t="s">
        <v>121</v>
      </c>
      <c r="AB12" s="529">
        <v>0.51700000000000002</v>
      </c>
      <c r="AC12" s="522" t="s">
        <v>121</v>
      </c>
      <c r="AD12" s="529">
        <v>0.29199999999999998</v>
      </c>
      <c r="AE12" s="522" t="s">
        <v>121</v>
      </c>
      <c r="AF12" s="529">
        <v>1.62</v>
      </c>
      <c r="AG12" s="65"/>
      <c r="AH12" s="41"/>
      <c r="AI12" s="41"/>
      <c r="AJ12" s="41"/>
      <c r="AK12" s="182"/>
    </row>
    <row r="13" spans="1:37">
      <c r="A13" s="25" t="s">
        <v>36</v>
      </c>
      <c r="B13" s="524">
        <v>70</v>
      </c>
      <c r="C13" s="517" t="s">
        <v>121</v>
      </c>
      <c r="D13" s="524">
        <v>86</v>
      </c>
      <c r="E13" s="517" t="s">
        <v>121</v>
      </c>
      <c r="F13" s="525">
        <v>29.2</v>
      </c>
      <c r="G13" s="140">
        <v>32.299999999999997</v>
      </c>
      <c r="H13" s="526">
        <v>3.09</v>
      </c>
      <c r="I13" s="147">
        <v>3.5</v>
      </c>
      <c r="J13" s="526">
        <v>1.99</v>
      </c>
      <c r="K13" s="147">
        <v>2.92</v>
      </c>
      <c r="L13" s="527">
        <v>139</v>
      </c>
      <c r="M13" s="156"/>
      <c r="N13" s="527">
        <v>200</v>
      </c>
      <c r="O13" s="126">
        <v>203</v>
      </c>
      <c r="P13" s="64"/>
      <c r="Q13" s="163"/>
      <c r="R13" s="528">
        <v>0.35899999999999999</v>
      </c>
      <c r="S13" s="521">
        <v>0.57899999999999996</v>
      </c>
      <c r="T13" s="528" t="s">
        <v>121</v>
      </c>
      <c r="U13" s="521" t="s">
        <v>121</v>
      </c>
      <c r="V13" s="528" t="s">
        <v>121</v>
      </c>
      <c r="W13" s="521" t="s">
        <v>121</v>
      </c>
      <c r="X13" s="528">
        <v>10.9</v>
      </c>
      <c r="Y13" s="521" t="s">
        <v>121</v>
      </c>
      <c r="Z13" s="529" t="s">
        <v>121</v>
      </c>
      <c r="AA13" s="522" t="s">
        <v>121</v>
      </c>
      <c r="AB13" s="529" t="s">
        <v>121</v>
      </c>
      <c r="AC13" s="522" t="s">
        <v>121</v>
      </c>
      <c r="AD13" s="529" t="s">
        <v>121</v>
      </c>
      <c r="AE13" s="522" t="s">
        <v>121</v>
      </c>
      <c r="AF13" s="529" t="s">
        <v>121</v>
      </c>
      <c r="AG13" s="65"/>
      <c r="AH13" s="41"/>
      <c r="AI13" s="41"/>
      <c r="AJ13" s="41"/>
      <c r="AK13" s="182"/>
    </row>
    <row r="14" spans="1:37">
      <c r="A14" s="25" t="s">
        <v>37</v>
      </c>
      <c r="B14" s="524">
        <v>30.1</v>
      </c>
      <c r="C14" s="517" t="s">
        <v>121</v>
      </c>
      <c r="D14" s="524">
        <v>33.1</v>
      </c>
      <c r="E14" s="517" t="s">
        <v>121</v>
      </c>
      <c r="F14" s="525">
        <v>22.9</v>
      </c>
      <c r="G14" s="140">
        <v>22.7</v>
      </c>
      <c r="H14" s="526">
        <v>23.9</v>
      </c>
      <c r="I14" s="147">
        <v>24.5</v>
      </c>
      <c r="J14" s="526">
        <v>22.3</v>
      </c>
      <c r="K14" s="147">
        <v>23.7</v>
      </c>
      <c r="L14" s="527">
        <v>51.9</v>
      </c>
      <c r="M14" s="156"/>
      <c r="N14" s="527">
        <v>52.4</v>
      </c>
      <c r="O14" s="126">
        <v>51.7</v>
      </c>
      <c r="P14" s="64"/>
      <c r="Q14" s="163"/>
      <c r="R14" s="528">
        <v>1.1499999999999999</v>
      </c>
      <c r="S14" s="521">
        <v>1.07</v>
      </c>
      <c r="T14" s="528">
        <v>0.374</v>
      </c>
      <c r="U14" s="521" t="s">
        <v>121</v>
      </c>
      <c r="V14" s="528">
        <v>0.39800000000000002</v>
      </c>
      <c r="W14" s="521" t="s">
        <v>121</v>
      </c>
      <c r="X14" s="528">
        <v>0.50700000000000001</v>
      </c>
      <c r="Y14" s="521" t="s">
        <v>121</v>
      </c>
      <c r="Z14" s="529">
        <v>0.48</v>
      </c>
      <c r="AA14" s="522" t="s">
        <v>121</v>
      </c>
      <c r="AB14" s="529">
        <v>0.47899999999999998</v>
      </c>
      <c r="AC14" s="522" t="s">
        <v>121</v>
      </c>
      <c r="AD14" s="529">
        <v>0.11600000000000001</v>
      </c>
      <c r="AE14" s="522" t="s">
        <v>121</v>
      </c>
      <c r="AF14" s="529">
        <v>0.42799999999999999</v>
      </c>
      <c r="AG14" s="65"/>
      <c r="AH14" s="41"/>
      <c r="AI14" s="41"/>
      <c r="AJ14" s="41"/>
      <c r="AK14" s="182"/>
    </row>
    <row r="15" spans="1:37">
      <c r="A15" s="25" t="s">
        <v>38</v>
      </c>
      <c r="B15" s="524" t="s">
        <v>121</v>
      </c>
      <c r="C15" s="517" t="s">
        <v>121</v>
      </c>
      <c r="D15" s="524">
        <v>63.3</v>
      </c>
      <c r="E15" s="517" t="s">
        <v>121</v>
      </c>
      <c r="F15" s="525" t="s">
        <v>121</v>
      </c>
      <c r="G15" s="140">
        <v>31.9</v>
      </c>
      <c r="H15" s="526" t="s">
        <v>121</v>
      </c>
      <c r="I15" s="147">
        <v>7.52</v>
      </c>
      <c r="J15" s="526" t="s">
        <v>121</v>
      </c>
      <c r="K15" s="147">
        <v>7.37</v>
      </c>
      <c r="L15" s="527">
        <v>128</v>
      </c>
      <c r="M15" s="156"/>
      <c r="N15" s="527" t="s">
        <v>121</v>
      </c>
      <c r="O15" s="126">
        <v>158</v>
      </c>
      <c r="P15" s="64"/>
      <c r="Q15" s="163"/>
      <c r="R15" s="528" t="s">
        <v>121</v>
      </c>
      <c r="S15" s="521">
        <v>0.496</v>
      </c>
      <c r="T15" s="528" t="s">
        <v>121</v>
      </c>
      <c r="U15" s="521" t="s">
        <v>121</v>
      </c>
      <c r="V15" s="528" t="s">
        <v>121</v>
      </c>
      <c r="W15" s="521" t="s">
        <v>121</v>
      </c>
      <c r="X15" s="528" t="s">
        <v>121</v>
      </c>
      <c r="Y15" s="521" t="s">
        <v>121</v>
      </c>
      <c r="Z15" s="529" t="s">
        <v>121</v>
      </c>
      <c r="AA15" s="522" t="s">
        <v>121</v>
      </c>
      <c r="AB15" s="529" t="s">
        <v>121</v>
      </c>
      <c r="AC15" s="522" t="s">
        <v>121</v>
      </c>
      <c r="AD15" s="529" t="s">
        <v>121</v>
      </c>
      <c r="AE15" s="522" t="s">
        <v>121</v>
      </c>
      <c r="AF15" s="529" t="s">
        <v>121</v>
      </c>
      <c r="AG15" s="65"/>
      <c r="AH15" s="41"/>
      <c r="AI15" s="41"/>
      <c r="AJ15" s="41"/>
      <c r="AK15" s="182"/>
    </row>
    <row r="16" spans="1:37">
      <c r="A16" s="25" t="s">
        <v>39</v>
      </c>
      <c r="B16" s="524" t="s">
        <v>121</v>
      </c>
      <c r="C16" s="517" t="s">
        <v>121</v>
      </c>
      <c r="D16" s="524">
        <v>25.7</v>
      </c>
      <c r="E16" s="517" t="s">
        <v>121</v>
      </c>
      <c r="F16" s="525" t="s">
        <v>121</v>
      </c>
      <c r="G16" s="140">
        <v>14.4</v>
      </c>
      <c r="H16" s="526">
        <v>8.14</v>
      </c>
      <c r="I16" s="147">
        <v>8.0500000000000007</v>
      </c>
      <c r="J16" s="526">
        <v>12.1</v>
      </c>
      <c r="K16" s="147">
        <v>11.7</v>
      </c>
      <c r="L16" s="527">
        <v>45.9</v>
      </c>
      <c r="M16" s="156"/>
      <c r="N16" s="527" t="s">
        <v>121</v>
      </c>
      <c r="O16" s="126">
        <v>49.2</v>
      </c>
      <c r="P16" s="64"/>
      <c r="Q16" s="163"/>
      <c r="R16" s="528">
        <v>2.92</v>
      </c>
      <c r="S16" s="521">
        <v>2.57</v>
      </c>
      <c r="T16" s="528" t="s">
        <v>121</v>
      </c>
      <c r="U16" s="521" t="s">
        <v>121</v>
      </c>
      <c r="V16" s="528" t="s">
        <v>121</v>
      </c>
      <c r="W16" s="521" t="s">
        <v>121</v>
      </c>
      <c r="X16" s="528" t="s">
        <v>121</v>
      </c>
      <c r="Y16" s="521" t="s">
        <v>121</v>
      </c>
      <c r="Z16" s="529" t="s">
        <v>121</v>
      </c>
      <c r="AA16" s="522" t="s">
        <v>121</v>
      </c>
      <c r="AB16" s="529" t="s">
        <v>121</v>
      </c>
      <c r="AC16" s="522" t="s">
        <v>121</v>
      </c>
      <c r="AD16" s="529" t="s">
        <v>121</v>
      </c>
      <c r="AE16" s="522" t="s">
        <v>121</v>
      </c>
      <c r="AF16" s="529" t="s">
        <v>121</v>
      </c>
      <c r="AG16" s="65"/>
      <c r="AH16" s="41"/>
      <c r="AI16" s="41"/>
      <c r="AJ16" s="41"/>
      <c r="AK16" s="182"/>
    </row>
    <row r="17" spans="1:37">
      <c r="A17" s="25" t="s">
        <v>40</v>
      </c>
      <c r="B17" s="524" t="s">
        <v>121</v>
      </c>
      <c r="C17" s="517" t="s">
        <v>121</v>
      </c>
      <c r="D17" s="524">
        <v>139</v>
      </c>
      <c r="E17" s="517" t="s">
        <v>121</v>
      </c>
      <c r="F17" s="525" t="s">
        <v>121</v>
      </c>
      <c r="G17" s="140">
        <v>144</v>
      </c>
      <c r="H17" s="526">
        <v>146</v>
      </c>
      <c r="I17" s="147">
        <v>148</v>
      </c>
      <c r="J17" s="526">
        <v>155</v>
      </c>
      <c r="K17" s="147">
        <v>159</v>
      </c>
      <c r="L17" s="527">
        <v>192</v>
      </c>
      <c r="M17" s="156"/>
      <c r="N17" s="527" t="s">
        <v>121</v>
      </c>
      <c r="O17" s="126">
        <v>171</v>
      </c>
      <c r="P17" s="64"/>
      <c r="Q17" s="163"/>
      <c r="R17" s="528">
        <v>156</v>
      </c>
      <c r="S17" s="521">
        <v>163</v>
      </c>
      <c r="T17" s="528" t="s">
        <v>121</v>
      </c>
      <c r="U17" s="521" t="s">
        <v>121</v>
      </c>
      <c r="V17" s="528" t="s">
        <v>121</v>
      </c>
      <c r="W17" s="521" t="s">
        <v>121</v>
      </c>
      <c r="X17" s="528" t="s">
        <v>121</v>
      </c>
      <c r="Y17" s="521" t="s">
        <v>121</v>
      </c>
      <c r="Z17" s="529" t="s">
        <v>121</v>
      </c>
      <c r="AA17" s="522" t="s">
        <v>121</v>
      </c>
      <c r="AB17" s="529" t="s">
        <v>121</v>
      </c>
      <c r="AC17" s="522" t="s">
        <v>121</v>
      </c>
      <c r="AD17" s="529" t="s">
        <v>121</v>
      </c>
      <c r="AE17" s="522" t="s">
        <v>121</v>
      </c>
      <c r="AF17" s="529" t="s">
        <v>121</v>
      </c>
      <c r="AG17" s="65"/>
      <c r="AH17" s="41"/>
      <c r="AI17" s="41"/>
      <c r="AJ17" s="41"/>
      <c r="AK17" s="182"/>
    </row>
    <row r="18" spans="1:37">
      <c r="A18" s="25" t="s">
        <v>41</v>
      </c>
      <c r="B18" s="524">
        <v>42.3</v>
      </c>
      <c r="C18" s="517" t="s">
        <v>121</v>
      </c>
      <c r="D18" s="524">
        <v>42.9</v>
      </c>
      <c r="E18" s="517" t="s">
        <v>121</v>
      </c>
      <c r="F18" s="525">
        <v>47.5</v>
      </c>
      <c r="G18" s="140">
        <v>47.2</v>
      </c>
      <c r="H18" s="526">
        <v>62.5</v>
      </c>
      <c r="I18" s="147">
        <v>61.6</v>
      </c>
      <c r="J18" s="526">
        <v>80.400000000000006</v>
      </c>
      <c r="K18" s="147">
        <v>82.1</v>
      </c>
      <c r="L18" s="527">
        <v>63.9</v>
      </c>
      <c r="M18" s="156"/>
      <c r="N18" s="527">
        <v>43.4</v>
      </c>
      <c r="O18" s="126">
        <v>43.7</v>
      </c>
      <c r="P18" s="64"/>
      <c r="Q18" s="163"/>
      <c r="R18" s="528">
        <v>107</v>
      </c>
      <c r="S18" s="521">
        <v>108</v>
      </c>
      <c r="T18" s="528">
        <v>118</v>
      </c>
      <c r="U18" s="521" t="s">
        <v>121</v>
      </c>
      <c r="V18" s="528">
        <v>120</v>
      </c>
      <c r="W18" s="521" t="s">
        <v>121</v>
      </c>
      <c r="X18" s="528">
        <v>119</v>
      </c>
      <c r="Y18" s="521" t="s">
        <v>121</v>
      </c>
      <c r="Z18" s="529">
        <v>116</v>
      </c>
      <c r="AA18" s="522" t="s">
        <v>121</v>
      </c>
      <c r="AB18" s="529">
        <v>117</v>
      </c>
      <c r="AC18" s="522" t="s">
        <v>121</v>
      </c>
      <c r="AD18" s="529">
        <v>174</v>
      </c>
      <c r="AE18" s="522" t="s">
        <v>121</v>
      </c>
      <c r="AF18" s="529">
        <v>163</v>
      </c>
      <c r="AG18" s="65"/>
      <c r="AH18" s="41"/>
      <c r="AI18" s="41"/>
      <c r="AJ18" s="41"/>
      <c r="AK18" s="182"/>
    </row>
    <row r="19" spans="1:37">
      <c r="A19" s="25" t="s">
        <v>42</v>
      </c>
      <c r="B19" s="524">
        <v>1850</v>
      </c>
      <c r="C19" s="517" t="s">
        <v>121</v>
      </c>
      <c r="D19" s="524">
        <v>1900</v>
      </c>
      <c r="E19" s="517" t="s">
        <v>121</v>
      </c>
      <c r="F19" s="525">
        <v>1920</v>
      </c>
      <c r="G19" s="140">
        <v>1920</v>
      </c>
      <c r="H19" s="526">
        <v>1700</v>
      </c>
      <c r="I19" s="147">
        <v>1690</v>
      </c>
      <c r="J19" s="526">
        <v>1630</v>
      </c>
      <c r="K19" s="147">
        <v>1660</v>
      </c>
      <c r="L19" s="527">
        <v>1160</v>
      </c>
      <c r="M19" s="156"/>
      <c r="N19" s="527">
        <v>979</v>
      </c>
      <c r="O19" s="126">
        <v>990</v>
      </c>
      <c r="P19" s="64"/>
      <c r="Q19" s="163"/>
      <c r="R19" s="528">
        <v>125</v>
      </c>
      <c r="S19" s="521">
        <v>121</v>
      </c>
      <c r="T19" s="528">
        <v>109</v>
      </c>
      <c r="U19" s="521" t="s">
        <v>121</v>
      </c>
      <c r="V19" s="528">
        <v>110</v>
      </c>
      <c r="W19" s="521" t="s">
        <v>121</v>
      </c>
      <c r="X19" s="528">
        <v>108</v>
      </c>
      <c r="Y19" s="521" t="s">
        <v>121</v>
      </c>
      <c r="Z19" s="529">
        <v>121</v>
      </c>
      <c r="AA19" s="522" t="s">
        <v>121</v>
      </c>
      <c r="AB19" s="529">
        <v>125</v>
      </c>
      <c r="AC19" s="522" t="s">
        <v>121</v>
      </c>
      <c r="AD19" s="529">
        <v>10.6</v>
      </c>
      <c r="AE19" s="522" t="s">
        <v>121</v>
      </c>
      <c r="AF19" s="529">
        <v>63</v>
      </c>
      <c r="AG19" s="65"/>
      <c r="AH19" s="41"/>
      <c r="AI19" s="41"/>
      <c r="AJ19" s="41"/>
      <c r="AK19" s="182"/>
    </row>
    <row r="20" spans="1:37">
      <c r="A20" s="25" t="s">
        <v>43</v>
      </c>
      <c r="B20" s="524">
        <v>40.6</v>
      </c>
      <c r="C20" s="517" t="s">
        <v>121</v>
      </c>
      <c r="D20" s="524">
        <v>42</v>
      </c>
      <c r="E20" s="517" t="s">
        <v>121</v>
      </c>
      <c r="F20" s="525">
        <v>42.1</v>
      </c>
      <c r="G20" s="140">
        <v>42.2</v>
      </c>
      <c r="H20" s="526">
        <v>46.1</v>
      </c>
      <c r="I20" s="147">
        <v>45.9</v>
      </c>
      <c r="J20" s="526">
        <v>42.6</v>
      </c>
      <c r="K20" s="147">
        <v>43.8</v>
      </c>
      <c r="L20" s="527">
        <v>33.700000000000003</v>
      </c>
      <c r="M20" s="156"/>
      <c r="N20" s="527">
        <v>36.6</v>
      </c>
      <c r="O20" s="126">
        <v>37.1</v>
      </c>
      <c r="P20" s="64"/>
      <c r="Q20" s="163"/>
      <c r="R20" s="528">
        <v>43.8</v>
      </c>
      <c r="S20" s="521">
        <v>44.2</v>
      </c>
      <c r="T20" s="528">
        <v>45.1</v>
      </c>
      <c r="U20" s="521" t="s">
        <v>121</v>
      </c>
      <c r="V20" s="528">
        <v>44.8</v>
      </c>
      <c r="W20" s="521" t="s">
        <v>121</v>
      </c>
      <c r="X20" s="528">
        <v>44.9</v>
      </c>
      <c r="Y20" s="521" t="s">
        <v>121</v>
      </c>
      <c r="Z20" s="529">
        <v>44.2</v>
      </c>
      <c r="AA20" s="522" t="s">
        <v>121</v>
      </c>
      <c r="AB20" s="529">
        <v>44.4</v>
      </c>
      <c r="AC20" s="522" t="s">
        <v>121</v>
      </c>
      <c r="AD20" s="529">
        <v>56.6</v>
      </c>
      <c r="AE20" s="522" t="s">
        <v>121</v>
      </c>
      <c r="AF20" s="529">
        <v>48.6</v>
      </c>
      <c r="AG20" s="65"/>
      <c r="AH20" s="41"/>
      <c r="AI20" s="41"/>
      <c r="AJ20" s="41"/>
      <c r="AK20" s="182"/>
    </row>
    <row r="21" spans="1:37">
      <c r="A21" s="25" t="s">
        <v>44</v>
      </c>
      <c r="B21" s="524">
        <v>273</v>
      </c>
      <c r="C21" s="517" t="s">
        <v>121</v>
      </c>
      <c r="D21" s="524">
        <v>308</v>
      </c>
      <c r="E21" s="517" t="s">
        <v>121</v>
      </c>
      <c r="F21" s="525">
        <v>300</v>
      </c>
      <c r="G21" s="140">
        <v>301</v>
      </c>
      <c r="H21" s="526">
        <v>400</v>
      </c>
      <c r="I21" s="147">
        <v>404</v>
      </c>
      <c r="J21" s="526">
        <v>494</v>
      </c>
      <c r="K21" s="147">
        <v>511</v>
      </c>
      <c r="L21" s="527">
        <v>439</v>
      </c>
      <c r="M21" s="156"/>
      <c r="N21" s="527">
        <v>366</v>
      </c>
      <c r="O21" s="126">
        <v>371</v>
      </c>
      <c r="P21" s="64"/>
      <c r="Q21" s="164"/>
      <c r="R21" s="528">
        <v>847</v>
      </c>
      <c r="S21" s="521">
        <v>868</v>
      </c>
      <c r="T21" s="528">
        <v>935</v>
      </c>
      <c r="U21" s="521" t="s">
        <v>121</v>
      </c>
      <c r="V21" s="528">
        <v>936</v>
      </c>
      <c r="W21" s="521" t="s">
        <v>121</v>
      </c>
      <c r="X21" s="528">
        <v>939</v>
      </c>
      <c r="Y21" s="521" t="s">
        <v>121</v>
      </c>
      <c r="Z21" s="529">
        <v>911</v>
      </c>
      <c r="AA21" s="522" t="s">
        <v>121</v>
      </c>
      <c r="AB21" s="529">
        <v>916</v>
      </c>
      <c r="AC21" s="522" t="s">
        <v>121</v>
      </c>
      <c r="AD21" s="529">
        <v>1390</v>
      </c>
      <c r="AE21" s="522" t="s">
        <v>121</v>
      </c>
      <c r="AF21" s="529">
        <v>1120</v>
      </c>
      <c r="AG21" s="65"/>
      <c r="AH21" s="41"/>
      <c r="AI21" s="41"/>
      <c r="AJ21" s="41"/>
      <c r="AK21" s="182"/>
    </row>
    <row r="22" spans="1:37">
      <c r="A22" s="25" t="s">
        <v>45</v>
      </c>
      <c r="B22" s="524">
        <v>76.900000000000006</v>
      </c>
      <c r="C22" s="517" t="s">
        <v>121</v>
      </c>
      <c r="D22" s="524">
        <v>78</v>
      </c>
      <c r="E22" s="517" t="s">
        <v>121</v>
      </c>
      <c r="F22" s="525">
        <v>85.3</v>
      </c>
      <c r="G22" s="140">
        <v>84.7</v>
      </c>
      <c r="H22" s="526">
        <v>132</v>
      </c>
      <c r="I22" s="147">
        <v>127</v>
      </c>
      <c r="J22" s="526">
        <v>154</v>
      </c>
      <c r="K22" s="147">
        <v>152</v>
      </c>
      <c r="L22" s="527">
        <v>116</v>
      </c>
      <c r="M22" s="156"/>
      <c r="N22" s="527">
        <v>92.4</v>
      </c>
      <c r="O22" s="126">
        <v>92.8</v>
      </c>
      <c r="P22" s="64"/>
      <c r="Q22" s="163"/>
      <c r="R22" s="528">
        <v>232</v>
      </c>
      <c r="S22" s="521">
        <v>219</v>
      </c>
      <c r="T22" s="528">
        <v>228</v>
      </c>
      <c r="U22" s="521" t="s">
        <v>121</v>
      </c>
      <c r="V22" s="528">
        <v>226</v>
      </c>
      <c r="W22" s="521" t="s">
        <v>121</v>
      </c>
      <c r="X22" s="528">
        <v>228</v>
      </c>
      <c r="Y22" s="521" t="s">
        <v>121</v>
      </c>
      <c r="Z22" s="529">
        <v>221</v>
      </c>
      <c r="AA22" s="522" t="s">
        <v>121</v>
      </c>
      <c r="AB22" s="529">
        <v>223</v>
      </c>
      <c r="AC22" s="522" t="s">
        <v>121</v>
      </c>
      <c r="AD22" s="529">
        <v>356</v>
      </c>
      <c r="AE22" s="522" t="s">
        <v>121</v>
      </c>
      <c r="AF22" s="529">
        <v>301</v>
      </c>
      <c r="AG22" s="65"/>
      <c r="AH22" s="41"/>
      <c r="AI22" s="41"/>
      <c r="AJ22" s="41"/>
      <c r="AK22" s="182"/>
    </row>
    <row r="23" spans="1:37">
      <c r="A23" s="25" t="s">
        <v>46</v>
      </c>
      <c r="B23" s="524">
        <v>0.32800000000000001</v>
      </c>
      <c r="C23" s="517" t="s">
        <v>121</v>
      </c>
      <c r="D23" s="524">
        <v>0.34200000000000003</v>
      </c>
      <c r="E23" s="517" t="s">
        <v>121</v>
      </c>
      <c r="F23" s="525">
        <v>0.33600000000000002</v>
      </c>
      <c r="G23" s="140">
        <v>0.32600000000000001</v>
      </c>
      <c r="H23" s="526">
        <v>0.52500000000000002</v>
      </c>
      <c r="I23" s="147">
        <v>0.52100000000000002</v>
      </c>
      <c r="J23" s="526">
        <v>0.75800000000000001</v>
      </c>
      <c r="K23" s="147">
        <v>0.73599999999999999</v>
      </c>
      <c r="L23" s="527">
        <v>0.70599999999999996</v>
      </c>
      <c r="M23" s="156"/>
      <c r="N23" s="527">
        <v>0.41199999999999998</v>
      </c>
      <c r="O23" s="126">
        <v>0.41399999999999998</v>
      </c>
      <c r="P23" s="64"/>
      <c r="Q23" s="163"/>
      <c r="R23" s="528">
        <v>0.75600000000000001</v>
      </c>
      <c r="S23" s="521">
        <v>0.75600000000000001</v>
      </c>
      <c r="T23" s="528">
        <v>0.83299999999999996</v>
      </c>
      <c r="U23" s="521" t="s">
        <v>121</v>
      </c>
      <c r="V23" s="528">
        <v>0.90900000000000003</v>
      </c>
      <c r="W23" s="521" t="s">
        <v>121</v>
      </c>
      <c r="X23" s="528">
        <v>0.85099999999999998</v>
      </c>
      <c r="Y23" s="521" t="s">
        <v>121</v>
      </c>
      <c r="Z23" s="529">
        <v>0.82499999999999996</v>
      </c>
      <c r="AA23" s="522" t="s">
        <v>121</v>
      </c>
      <c r="AB23" s="529">
        <v>0.82199999999999995</v>
      </c>
      <c r="AC23" s="522" t="s">
        <v>121</v>
      </c>
      <c r="AD23" s="529">
        <v>1.29</v>
      </c>
      <c r="AE23" s="522" t="s">
        <v>121</v>
      </c>
      <c r="AF23" s="529">
        <v>1.37</v>
      </c>
      <c r="AG23" s="65"/>
      <c r="AH23" s="41"/>
      <c r="AI23" s="41"/>
      <c r="AJ23" s="41"/>
      <c r="AK23" s="182"/>
    </row>
    <row r="24" spans="1:37">
      <c r="A24" s="25" t="s">
        <v>47</v>
      </c>
      <c r="B24" s="524">
        <v>2060</v>
      </c>
      <c r="C24" s="517" t="s">
        <v>121</v>
      </c>
      <c r="D24" s="524">
        <v>1860</v>
      </c>
      <c r="E24" s="517" t="s">
        <v>121</v>
      </c>
      <c r="F24" s="525">
        <v>2380</v>
      </c>
      <c r="G24" s="140">
        <v>2290</v>
      </c>
      <c r="H24" s="526">
        <v>1310</v>
      </c>
      <c r="I24" s="147">
        <v>1300</v>
      </c>
      <c r="J24" s="526">
        <v>1400</v>
      </c>
      <c r="K24" s="147">
        <v>1420</v>
      </c>
      <c r="L24" s="527">
        <v>953</v>
      </c>
      <c r="M24" s="156"/>
      <c r="N24" s="527">
        <v>1050</v>
      </c>
      <c r="O24" s="126">
        <v>1070</v>
      </c>
      <c r="P24" s="64"/>
      <c r="Q24" s="163"/>
      <c r="R24" s="528">
        <v>525</v>
      </c>
      <c r="S24" s="521">
        <v>542</v>
      </c>
      <c r="T24" s="528">
        <v>497</v>
      </c>
      <c r="U24" s="521" t="s">
        <v>121</v>
      </c>
      <c r="V24" s="528">
        <v>507</v>
      </c>
      <c r="W24" s="521" t="s">
        <v>121</v>
      </c>
      <c r="X24" s="528">
        <v>497</v>
      </c>
      <c r="Y24" s="521" t="s">
        <v>121</v>
      </c>
      <c r="Z24" s="529">
        <v>554</v>
      </c>
      <c r="AA24" s="522" t="s">
        <v>121</v>
      </c>
      <c r="AB24" s="529">
        <v>538</v>
      </c>
      <c r="AC24" s="522" t="s">
        <v>121</v>
      </c>
      <c r="AD24" s="529">
        <v>40.6</v>
      </c>
      <c r="AE24" s="522" t="s">
        <v>121</v>
      </c>
      <c r="AF24" s="529">
        <v>50.4</v>
      </c>
      <c r="AG24" s="65"/>
      <c r="AH24" s="41"/>
      <c r="AI24" s="41"/>
      <c r="AJ24" s="41"/>
      <c r="AK24" s="182"/>
    </row>
    <row r="25" spans="1:37">
      <c r="A25" s="25" t="s">
        <v>48</v>
      </c>
      <c r="B25" s="524">
        <v>99.1</v>
      </c>
      <c r="C25" s="517" t="s">
        <v>121</v>
      </c>
      <c r="D25" s="524">
        <v>99.9</v>
      </c>
      <c r="E25" s="517" t="s">
        <v>121</v>
      </c>
      <c r="F25" s="525">
        <v>111</v>
      </c>
      <c r="G25" s="140">
        <v>112</v>
      </c>
      <c r="H25" s="526">
        <v>98.7</v>
      </c>
      <c r="I25" s="147">
        <v>97.1</v>
      </c>
      <c r="J25" s="526">
        <v>111</v>
      </c>
      <c r="K25" s="147">
        <v>113</v>
      </c>
      <c r="L25" s="527">
        <v>88.8</v>
      </c>
      <c r="M25" s="156"/>
      <c r="N25" s="527">
        <v>75.900000000000006</v>
      </c>
      <c r="O25" s="126">
        <v>76.7</v>
      </c>
      <c r="P25" s="64"/>
      <c r="Q25" s="163"/>
      <c r="R25" s="528">
        <v>146</v>
      </c>
      <c r="S25" s="521">
        <v>140</v>
      </c>
      <c r="T25" s="528">
        <v>141</v>
      </c>
      <c r="U25" s="521" t="s">
        <v>121</v>
      </c>
      <c r="V25" s="528">
        <v>140</v>
      </c>
      <c r="W25" s="521" t="s">
        <v>121</v>
      </c>
      <c r="X25" s="528">
        <v>140</v>
      </c>
      <c r="Y25" s="521" t="s">
        <v>121</v>
      </c>
      <c r="Z25" s="529">
        <v>140</v>
      </c>
      <c r="AA25" s="522" t="s">
        <v>121</v>
      </c>
      <c r="AB25" s="529">
        <v>140</v>
      </c>
      <c r="AC25" s="522" t="s">
        <v>121</v>
      </c>
      <c r="AD25" s="529">
        <v>183</v>
      </c>
      <c r="AE25" s="522" t="s">
        <v>121</v>
      </c>
      <c r="AF25" s="529">
        <v>163</v>
      </c>
      <c r="AG25" s="65"/>
      <c r="AH25" s="41"/>
      <c r="AI25" s="41"/>
      <c r="AJ25" s="41"/>
      <c r="AK25" s="182"/>
    </row>
    <row r="26" spans="1:37">
      <c r="A26" s="25" t="s">
        <v>49</v>
      </c>
      <c r="B26" s="524">
        <v>204</v>
      </c>
      <c r="C26" s="517" t="s">
        <v>121</v>
      </c>
      <c r="D26" s="524">
        <v>205</v>
      </c>
      <c r="E26" s="517" t="s">
        <v>121</v>
      </c>
      <c r="F26" s="525">
        <v>226</v>
      </c>
      <c r="G26" s="140">
        <v>228</v>
      </c>
      <c r="H26" s="526">
        <v>207</v>
      </c>
      <c r="I26" s="147">
        <v>205</v>
      </c>
      <c r="J26" s="526">
        <v>217</v>
      </c>
      <c r="K26" s="147">
        <v>222</v>
      </c>
      <c r="L26" s="527">
        <v>168</v>
      </c>
      <c r="M26" s="156"/>
      <c r="N26" s="527">
        <v>157</v>
      </c>
      <c r="O26" s="126">
        <v>159</v>
      </c>
      <c r="P26" s="64"/>
      <c r="Q26" s="163"/>
      <c r="R26" s="528">
        <v>255</v>
      </c>
      <c r="S26" s="521">
        <v>255</v>
      </c>
      <c r="T26" s="528">
        <v>266</v>
      </c>
      <c r="U26" s="521" t="s">
        <v>121</v>
      </c>
      <c r="V26" s="528">
        <v>258</v>
      </c>
      <c r="W26" s="521" t="s">
        <v>121</v>
      </c>
      <c r="X26" s="528">
        <v>259</v>
      </c>
      <c r="Y26" s="521" t="s">
        <v>121</v>
      </c>
      <c r="Z26" s="529">
        <v>257</v>
      </c>
      <c r="AA26" s="522" t="s">
        <v>121</v>
      </c>
      <c r="AB26" s="529">
        <v>256</v>
      </c>
      <c r="AC26" s="522" t="s">
        <v>121</v>
      </c>
      <c r="AD26" s="529">
        <v>346</v>
      </c>
      <c r="AE26" s="522" t="s">
        <v>121</v>
      </c>
      <c r="AF26" s="529">
        <v>288</v>
      </c>
      <c r="AG26" s="65"/>
      <c r="AH26" s="41"/>
      <c r="AI26" s="41"/>
      <c r="AJ26" s="41"/>
      <c r="AK26" s="182"/>
    </row>
    <row r="27" spans="1:37">
      <c r="A27" s="25" t="s">
        <v>50</v>
      </c>
      <c r="B27" s="524">
        <v>24.5</v>
      </c>
      <c r="C27" s="517" t="s">
        <v>121</v>
      </c>
      <c r="D27" s="524">
        <v>24.6</v>
      </c>
      <c r="E27" s="517" t="s">
        <v>121</v>
      </c>
      <c r="F27" s="525">
        <v>26.9</v>
      </c>
      <c r="G27" s="140">
        <v>27</v>
      </c>
      <c r="H27" s="526">
        <v>25.3</v>
      </c>
      <c r="I27" s="147">
        <v>24.9</v>
      </c>
      <c r="J27" s="526">
        <v>24.9</v>
      </c>
      <c r="K27" s="147">
        <v>25.6</v>
      </c>
      <c r="L27" s="527">
        <v>18.8</v>
      </c>
      <c r="M27" s="156"/>
      <c r="N27" s="527">
        <v>19.2</v>
      </c>
      <c r="O27" s="126">
        <v>19.5</v>
      </c>
      <c r="P27" s="64"/>
      <c r="Q27" s="163"/>
      <c r="R27" s="528">
        <v>26.9</v>
      </c>
      <c r="S27" s="521">
        <v>26.9</v>
      </c>
      <c r="T27" s="528">
        <v>27.2</v>
      </c>
      <c r="U27" s="521" t="s">
        <v>121</v>
      </c>
      <c r="V27" s="528">
        <v>27</v>
      </c>
      <c r="W27" s="521" t="s">
        <v>121</v>
      </c>
      <c r="X27" s="528">
        <v>26.9</v>
      </c>
      <c r="Y27" s="521" t="s">
        <v>121</v>
      </c>
      <c r="Z27" s="529">
        <v>27</v>
      </c>
      <c r="AA27" s="522" t="s">
        <v>121</v>
      </c>
      <c r="AB27" s="529">
        <v>26.8</v>
      </c>
      <c r="AC27" s="522" t="s">
        <v>121</v>
      </c>
      <c r="AD27" s="529">
        <v>32.9</v>
      </c>
      <c r="AE27" s="522" t="s">
        <v>121</v>
      </c>
      <c r="AF27" s="529">
        <v>28.4</v>
      </c>
      <c r="AG27" s="65"/>
      <c r="AH27" s="41"/>
      <c r="AI27" s="41"/>
      <c r="AJ27" s="41"/>
      <c r="AK27" s="182"/>
    </row>
    <row r="28" spans="1:37">
      <c r="A28" s="25" t="s">
        <v>51</v>
      </c>
      <c r="B28" s="524">
        <v>95.8</v>
      </c>
      <c r="C28" s="517" t="s">
        <v>121</v>
      </c>
      <c r="D28" s="524">
        <v>96.3</v>
      </c>
      <c r="E28" s="517" t="s">
        <v>121</v>
      </c>
      <c r="F28" s="525">
        <v>103</v>
      </c>
      <c r="G28" s="140">
        <v>104</v>
      </c>
      <c r="H28" s="526">
        <v>101</v>
      </c>
      <c r="I28" s="147">
        <v>100</v>
      </c>
      <c r="J28" s="526">
        <v>94.1</v>
      </c>
      <c r="K28" s="147">
        <v>96.4</v>
      </c>
      <c r="L28" s="527">
        <v>71.599999999999994</v>
      </c>
      <c r="M28" s="156"/>
      <c r="N28" s="527">
        <v>77</v>
      </c>
      <c r="O28" s="126">
        <v>78.599999999999994</v>
      </c>
      <c r="P28" s="64"/>
      <c r="Q28" s="163"/>
      <c r="R28" s="528">
        <v>88.8</v>
      </c>
      <c r="S28" s="521">
        <v>88.3</v>
      </c>
      <c r="T28" s="528">
        <v>89.9</v>
      </c>
      <c r="U28" s="521" t="s">
        <v>121</v>
      </c>
      <c r="V28" s="528">
        <v>88.4</v>
      </c>
      <c r="W28" s="521" t="s">
        <v>121</v>
      </c>
      <c r="X28" s="528">
        <v>89.3</v>
      </c>
      <c r="Y28" s="521" t="s">
        <v>121</v>
      </c>
      <c r="Z28" s="529">
        <v>88.8</v>
      </c>
      <c r="AA28" s="522" t="s">
        <v>121</v>
      </c>
      <c r="AB28" s="529">
        <v>88.6</v>
      </c>
      <c r="AC28" s="522" t="s">
        <v>121</v>
      </c>
      <c r="AD28" s="529">
        <v>103</v>
      </c>
      <c r="AE28" s="522" t="s">
        <v>121</v>
      </c>
      <c r="AF28" s="529">
        <v>87.2</v>
      </c>
      <c r="AG28" s="65"/>
      <c r="AH28" s="41"/>
      <c r="AI28" s="41"/>
      <c r="AJ28" s="41"/>
      <c r="AK28" s="182"/>
    </row>
    <row r="29" spans="1:37">
      <c r="A29" s="25" t="s">
        <v>52</v>
      </c>
      <c r="B29" s="524">
        <v>16.600000000000001</v>
      </c>
      <c r="C29" s="517" t="s">
        <v>121</v>
      </c>
      <c r="D29" s="524">
        <v>16.7</v>
      </c>
      <c r="E29" s="517" t="s">
        <v>121</v>
      </c>
      <c r="F29" s="525">
        <v>17.399999999999999</v>
      </c>
      <c r="G29" s="140">
        <v>17.5</v>
      </c>
      <c r="H29" s="526">
        <v>18.3</v>
      </c>
      <c r="I29" s="147">
        <v>18.100000000000001</v>
      </c>
      <c r="J29" s="526">
        <v>16</v>
      </c>
      <c r="K29" s="147">
        <v>16.600000000000001</v>
      </c>
      <c r="L29" s="527">
        <v>13</v>
      </c>
      <c r="M29" s="156"/>
      <c r="N29" s="527">
        <v>14.8</v>
      </c>
      <c r="O29" s="126">
        <v>15</v>
      </c>
      <c r="P29" s="64"/>
      <c r="Q29" s="163"/>
      <c r="R29" s="528">
        <v>13.7</v>
      </c>
      <c r="S29" s="521">
        <v>13.6</v>
      </c>
      <c r="T29" s="528">
        <v>13.9</v>
      </c>
      <c r="U29" s="521" t="s">
        <v>121</v>
      </c>
      <c r="V29" s="528">
        <v>13.9</v>
      </c>
      <c r="W29" s="521" t="s">
        <v>121</v>
      </c>
      <c r="X29" s="528">
        <v>13.8</v>
      </c>
      <c r="Y29" s="521" t="s">
        <v>121</v>
      </c>
      <c r="Z29" s="529">
        <v>13.7</v>
      </c>
      <c r="AA29" s="522" t="s">
        <v>121</v>
      </c>
      <c r="AB29" s="529">
        <v>13.9</v>
      </c>
      <c r="AC29" s="522" t="s">
        <v>121</v>
      </c>
      <c r="AD29" s="529">
        <v>15.6</v>
      </c>
      <c r="AE29" s="522" t="s">
        <v>121</v>
      </c>
      <c r="AF29" s="529">
        <v>12.9</v>
      </c>
      <c r="AG29" s="65"/>
      <c r="AH29" s="41"/>
      <c r="AI29" s="41"/>
      <c r="AJ29" s="41"/>
      <c r="AK29" s="182"/>
    </row>
    <row r="30" spans="1:37">
      <c r="A30" s="25" t="s">
        <v>53</v>
      </c>
      <c r="B30" s="524">
        <v>6.13</v>
      </c>
      <c r="C30" s="517" t="s">
        <v>121</v>
      </c>
      <c r="D30" s="524">
        <v>6.35</v>
      </c>
      <c r="E30" s="517" t="s">
        <v>121</v>
      </c>
      <c r="F30" s="525">
        <v>6.57</v>
      </c>
      <c r="G30" s="140">
        <v>6.52</v>
      </c>
      <c r="H30" s="526">
        <v>5.72</v>
      </c>
      <c r="I30" s="147">
        <v>5.66</v>
      </c>
      <c r="J30" s="526">
        <v>5.01</v>
      </c>
      <c r="K30" s="147">
        <v>5.01</v>
      </c>
      <c r="L30" s="527">
        <v>4.0199999999999996</v>
      </c>
      <c r="M30" s="156"/>
      <c r="N30" s="527">
        <v>4.41</v>
      </c>
      <c r="O30" s="126">
        <v>4.43</v>
      </c>
      <c r="P30" s="64"/>
      <c r="Q30" s="163"/>
      <c r="R30" s="528">
        <v>2.78</v>
      </c>
      <c r="S30" s="521">
        <v>2.68</v>
      </c>
      <c r="T30" s="528">
        <v>2.65</v>
      </c>
      <c r="U30" s="521" t="s">
        <v>121</v>
      </c>
      <c r="V30" s="528">
        <v>2.66</v>
      </c>
      <c r="W30" s="521" t="s">
        <v>121</v>
      </c>
      <c r="X30" s="528">
        <v>2.63</v>
      </c>
      <c r="Y30" s="521" t="s">
        <v>121</v>
      </c>
      <c r="Z30" s="529">
        <v>2.81</v>
      </c>
      <c r="AA30" s="522" t="s">
        <v>121</v>
      </c>
      <c r="AB30" s="529">
        <v>2.74</v>
      </c>
      <c r="AC30" s="522" t="s">
        <v>121</v>
      </c>
      <c r="AD30" s="529">
        <v>1.29</v>
      </c>
      <c r="AE30" s="522" t="s">
        <v>121</v>
      </c>
      <c r="AF30" s="529">
        <v>1.26</v>
      </c>
      <c r="AG30" s="65"/>
      <c r="AH30" s="41"/>
      <c r="AI30" s="41"/>
      <c r="AJ30" s="41"/>
      <c r="AK30" s="182"/>
    </row>
    <row r="31" spans="1:37">
      <c r="A31" s="25" t="s">
        <v>54</v>
      </c>
      <c r="B31" s="524">
        <v>13.6</v>
      </c>
      <c r="C31" s="517" t="s">
        <v>121</v>
      </c>
      <c r="D31" s="524">
        <v>13.8</v>
      </c>
      <c r="E31" s="517" t="s">
        <v>121</v>
      </c>
      <c r="F31" s="525">
        <v>13.8</v>
      </c>
      <c r="G31" s="140">
        <v>13.7</v>
      </c>
      <c r="H31" s="526">
        <v>15.5</v>
      </c>
      <c r="I31" s="147">
        <v>15.2</v>
      </c>
      <c r="J31" s="526">
        <v>13.3</v>
      </c>
      <c r="K31" s="147">
        <v>13.8</v>
      </c>
      <c r="L31" s="527">
        <v>11.5</v>
      </c>
      <c r="M31" s="156"/>
      <c r="N31" s="527">
        <v>12.5</v>
      </c>
      <c r="O31" s="126">
        <v>12.8</v>
      </c>
      <c r="P31" s="64"/>
      <c r="Q31" s="163"/>
      <c r="R31" s="528">
        <v>10.3</v>
      </c>
      <c r="S31" s="521">
        <v>10.7</v>
      </c>
      <c r="T31" s="528">
        <v>10.5</v>
      </c>
      <c r="U31" s="521" t="s">
        <v>121</v>
      </c>
      <c r="V31" s="528">
        <v>10</v>
      </c>
      <c r="W31" s="521" t="s">
        <v>121</v>
      </c>
      <c r="X31" s="528">
        <v>10.4</v>
      </c>
      <c r="Y31" s="521" t="s">
        <v>121</v>
      </c>
      <c r="Z31" s="529">
        <v>10.4</v>
      </c>
      <c r="AA31" s="522" t="s">
        <v>121</v>
      </c>
      <c r="AB31" s="529">
        <v>10.5</v>
      </c>
      <c r="AC31" s="522" t="s">
        <v>121</v>
      </c>
      <c r="AD31" s="529">
        <v>11.8</v>
      </c>
      <c r="AE31" s="522" t="s">
        <v>121</v>
      </c>
      <c r="AF31" s="529">
        <v>9.56</v>
      </c>
      <c r="AG31" s="65"/>
      <c r="AH31" s="41"/>
      <c r="AI31" s="41"/>
      <c r="AJ31" s="41"/>
      <c r="AK31" s="182"/>
    </row>
    <row r="32" spans="1:37">
      <c r="A32" s="25" t="s">
        <v>55</v>
      </c>
      <c r="B32" s="524">
        <v>1.77</v>
      </c>
      <c r="C32" s="517" t="s">
        <v>121</v>
      </c>
      <c r="D32" s="524">
        <v>1.78</v>
      </c>
      <c r="E32" s="517" t="s">
        <v>121</v>
      </c>
      <c r="F32" s="525">
        <v>1.84</v>
      </c>
      <c r="G32" s="140">
        <v>1.82</v>
      </c>
      <c r="H32" s="526">
        <v>1.99</v>
      </c>
      <c r="I32" s="147">
        <v>1.96</v>
      </c>
      <c r="J32" s="526">
        <v>1.74</v>
      </c>
      <c r="K32" s="147">
        <v>1.81</v>
      </c>
      <c r="L32" s="527">
        <v>1.48</v>
      </c>
      <c r="M32" s="156"/>
      <c r="N32" s="527">
        <v>1.65</v>
      </c>
      <c r="O32" s="126">
        <v>1.63</v>
      </c>
      <c r="P32" s="64"/>
      <c r="Q32" s="163"/>
      <c r="R32" s="528">
        <v>1.55</v>
      </c>
      <c r="S32" s="521">
        <v>1.55</v>
      </c>
      <c r="T32" s="528">
        <v>1.59</v>
      </c>
      <c r="U32" s="521" t="s">
        <v>121</v>
      </c>
      <c r="V32" s="528">
        <v>1.58</v>
      </c>
      <c r="W32" s="521" t="s">
        <v>121</v>
      </c>
      <c r="X32" s="528">
        <v>1.62</v>
      </c>
      <c r="Y32" s="521" t="s">
        <v>121</v>
      </c>
      <c r="Z32" s="529">
        <v>1.57</v>
      </c>
      <c r="AA32" s="522" t="s">
        <v>121</v>
      </c>
      <c r="AB32" s="529">
        <v>1.63</v>
      </c>
      <c r="AC32" s="522" t="s">
        <v>121</v>
      </c>
      <c r="AD32" s="529">
        <v>1.87</v>
      </c>
      <c r="AE32" s="522" t="s">
        <v>121</v>
      </c>
      <c r="AF32" s="529">
        <v>1.58</v>
      </c>
      <c r="AG32" s="65"/>
      <c r="AH32" s="41"/>
      <c r="AI32" s="41"/>
      <c r="AJ32" s="41"/>
      <c r="AK32" s="182"/>
    </row>
    <row r="33" spans="1:37">
      <c r="A33" s="25" t="s">
        <v>56</v>
      </c>
      <c r="B33" s="524">
        <v>8.77</v>
      </c>
      <c r="C33" s="517" t="s">
        <v>121</v>
      </c>
      <c r="D33" s="524">
        <v>9.0399999999999991</v>
      </c>
      <c r="E33" s="517" t="s">
        <v>121</v>
      </c>
      <c r="F33" s="525">
        <v>9.2100000000000009</v>
      </c>
      <c r="G33" s="140">
        <v>9.08</v>
      </c>
      <c r="H33" s="526">
        <v>10.1</v>
      </c>
      <c r="I33" s="147">
        <v>10.1</v>
      </c>
      <c r="J33" s="526">
        <v>8.9499999999999993</v>
      </c>
      <c r="K33" s="147">
        <v>9.2799999999999994</v>
      </c>
      <c r="L33" s="527">
        <v>7.46</v>
      </c>
      <c r="M33" s="156"/>
      <c r="N33" s="527">
        <v>8.1300000000000008</v>
      </c>
      <c r="O33" s="126">
        <v>8.25</v>
      </c>
      <c r="P33" s="64"/>
      <c r="Q33" s="163"/>
      <c r="R33" s="528">
        <v>8.6199999999999992</v>
      </c>
      <c r="S33" s="521">
        <v>8.73</v>
      </c>
      <c r="T33" s="528">
        <v>8.91</v>
      </c>
      <c r="U33" s="521" t="s">
        <v>121</v>
      </c>
      <c r="V33" s="528">
        <v>8.7799999999999994</v>
      </c>
      <c r="W33" s="521" t="s">
        <v>121</v>
      </c>
      <c r="X33" s="528">
        <v>8.7799999999999994</v>
      </c>
      <c r="Y33" s="521" t="s">
        <v>121</v>
      </c>
      <c r="Z33" s="529">
        <v>8.66</v>
      </c>
      <c r="AA33" s="522" t="s">
        <v>121</v>
      </c>
      <c r="AB33" s="529">
        <v>8.6999999999999993</v>
      </c>
      <c r="AC33" s="522" t="s">
        <v>121</v>
      </c>
      <c r="AD33" s="529">
        <v>10.6</v>
      </c>
      <c r="AE33" s="522" t="s">
        <v>121</v>
      </c>
      <c r="AF33" s="529">
        <v>9.01</v>
      </c>
      <c r="AG33" s="65"/>
      <c r="AH33" s="41"/>
      <c r="AI33" s="41"/>
      <c r="AJ33" s="41"/>
      <c r="AK33" s="182"/>
    </row>
    <row r="34" spans="1:37">
      <c r="A34" s="25" t="s">
        <v>57</v>
      </c>
      <c r="B34" s="524">
        <v>1.49</v>
      </c>
      <c r="C34" s="517" t="s">
        <v>121</v>
      </c>
      <c r="D34" s="524">
        <v>1.54</v>
      </c>
      <c r="E34" s="517" t="s">
        <v>121</v>
      </c>
      <c r="F34" s="525">
        <v>1.59</v>
      </c>
      <c r="G34" s="140">
        <v>1.57</v>
      </c>
      <c r="H34" s="526">
        <v>1.77</v>
      </c>
      <c r="I34" s="147">
        <v>1.72</v>
      </c>
      <c r="J34" s="526">
        <v>1.58</v>
      </c>
      <c r="K34" s="147">
        <v>1.61</v>
      </c>
      <c r="L34" s="527">
        <v>1.23</v>
      </c>
      <c r="M34" s="156"/>
      <c r="N34" s="527">
        <v>1.35</v>
      </c>
      <c r="O34" s="126">
        <v>1.36</v>
      </c>
      <c r="P34" s="64"/>
      <c r="Q34" s="163"/>
      <c r="R34" s="528">
        <v>1.61</v>
      </c>
      <c r="S34" s="521">
        <v>1.61</v>
      </c>
      <c r="T34" s="528">
        <v>1.66</v>
      </c>
      <c r="U34" s="521" t="s">
        <v>121</v>
      </c>
      <c r="V34" s="528">
        <v>1.62</v>
      </c>
      <c r="W34" s="521" t="s">
        <v>121</v>
      </c>
      <c r="X34" s="528">
        <v>1.63</v>
      </c>
      <c r="Y34" s="521" t="s">
        <v>121</v>
      </c>
      <c r="Z34" s="529">
        <v>1.64</v>
      </c>
      <c r="AA34" s="522" t="s">
        <v>121</v>
      </c>
      <c r="AB34" s="529">
        <v>1.59</v>
      </c>
      <c r="AC34" s="522" t="s">
        <v>121</v>
      </c>
      <c r="AD34" s="529">
        <v>2.02</v>
      </c>
      <c r="AE34" s="522" t="s">
        <v>121</v>
      </c>
      <c r="AF34" s="529">
        <v>1.74</v>
      </c>
      <c r="AG34" s="65"/>
      <c r="AH34" s="41"/>
      <c r="AI34" s="41"/>
      <c r="AJ34" s="41"/>
      <c r="AK34" s="182"/>
    </row>
    <row r="35" spans="1:37">
      <c r="A35" s="25" t="s">
        <v>58</v>
      </c>
      <c r="B35" s="524">
        <v>3.7</v>
      </c>
      <c r="C35" s="517" t="s">
        <v>121</v>
      </c>
      <c r="D35" s="524">
        <v>3.72</v>
      </c>
      <c r="E35" s="517" t="s">
        <v>121</v>
      </c>
      <c r="F35" s="525">
        <v>4.0199999999999996</v>
      </c>
      <c r="G35" s="140">
        <v>3.85</v>
      </c>
      <c r="H35" s="526">
        <v>4.25</v>
      </c>
      <c r="I35" s="147">
        <v>4.2</v>
      </c>
      <c r="J35" s="526">
        <v>4.0199999999999996</v>
      </c>
      <c r="K35" s="147">
        <v>4.05</v>
      </c>
      <c r="L35" s="527">
        <v>2.88</v>
      </c>
      <c r="M35" s="156"/>
      <c r="N35" s="527">
        <v>3.25</v>
      </c>
      <c r="O35" s="126">
        <v>3.18</v>
      </c>
      <c r="P35" s="64"/>
      <c r="Q35" s="163"/>
      <c r="R35" s="528">
        <v>4.46</v>
      </c>
      <c r="S35" s="521">
        <v>4.46</v>
      </c>
      <c r="T35" s="528">
        <v>4.54</v>
      </c>
      <c r="U35" s="521" t="s">
        <v>121</v>
      </c>
      <c r="V35" s="528">
        <v>4.4000000000000004</v>
      </c>
      <c r="W35" s="521" t="s">
        <v>121</v>
      </c>
      <c r="X35" s="528">
        <v>4.5199999999999996</v>
      </c>
      <c r="Y35" s="521" t="s">
        <v>121</v>
      </c>
      <c r="Z35" s="529">
        <v>4.45</v>
      </c>
      <c r="AA35" s="522" t="s">
        <v>121</v>
      </c>
      <c r="AB35" s="529">
        <v>4.49</v>
      </c>
      <c r="AC35" s="522" t="s">
        <v>121</v>
      </c>
      <c r="AD35" s="529">
        <v>5.78</v>
      </c>
      <c r="AE35" s="522" t="s">
        <v>121</v>
      </c>
      <c r="AF35" s="529">
        <v>5.0199999999999996</v>
      </c>
      <c r="AG35" s="65"/>
      <c r="AH35" s="41"/>
      <c r="AI35" s="41"/>
      <c r="AJ35" s="41"/>
      <c r="AK35" s="182"/>
    </row>
    <row r="36" spans="1:37">
      <c r="A36" s="25" t="s">
        <v>59</v>
      </c>
      <c r="B36" s="524">
        <v>0.442</v>
      </c>
      <c r="C36" s="517" t="s">
        <v>121</v>
      </c>
      <c r="D36" s="524">
        <v>0.46300000000000002</v>
      </c>
      <c r="E36" s="517" t="s">
        <v>121</v>
      </c>
      <c r="F36" s="525">
        <v>0.48599999999999999</v>
      </c>
      <c r="G36" s="140">
        <v>0.47899999999999998</v>
      </c>
      <c r="H36" s="526">
        <v>0.53100000000000003</v>
      </c>
      <c r="I36" s="147">
        <v>0.52600000000000002</v>
      </c>
      <c r="J36" s="526">
        <v>0.51</v>
      </c>
      <c r="K36" s="147">
        <v>0.51400000000000001</v>
      </c>
      <c r="L36" s="527">
        <v>0.33700000000000002</v>
      </c>
      <c r="M36" s="156"/>
      <c r="N36" s="527">
        <v>0.38700000000000001</v>
      </c>
      <c r="O36" s="126">
        <v>0.40300000000000002</v>
      </c>
      <c r="P36" s="64"/>
      <c r="Q36" s="163"/>
      <c r="R36" s="528">
        <v>0.63800000000000001</v>
      </c>
      <c r="S36" s="521">
        <v>0.64800000000000002</v>
      </c>
      <c r="T36" s="528">
        <v>0.64600000000000002</v>
      </c>
      <c r="U36" s="521" t="s">
        <v>121</v>
      </c>
      <c r="V36" s="528">
        <v>0.65200000000000002</v>
      </c>
      <c r="W36" s="521" t="s">
        <v>121</v>
      </c>
      <c r="X36" s="528">
        <v>0.65700000000000003</v>
      </c>
      <c r="Y36" s="521" t="s">
        <v>121</v>
      </c>
      <c r="Z36" s="529">
        <v>0.64700000000000002</v>
      </c>
      <c r="AA36" s="522" t="s">
        <v>121</v>
      </c>
      <c r="AB36" s="529">
        <v>0.62</v>
      </c>
      <c r="AC36" s="522" t="s">
        <v>121</v>
      </c>
      <c r="AD36" s="529">
        <v>0.84399999999999997</v>
      </c>
      <c r="AE36" s="522" t="s">
        <v>121</v>
      </c>
      <c r="AF36" s="529">
        <v>0.76200000000000001</v>
      </c>
      <c r="AG36" s="65"/>
      <c r="AH36" s="41"/>
      <c r="AI36" s="41"/>
      <c r="AJ36" s="41"/>
      <c r="AK36" s="182"/>
    </row>
    <row r="37" spans="1:37">
      <c r="A37" s="25" t="s">
        <v>60</v>
      </c>
      <c r="B37" s="524">
        <v>2.6</v>
      </c>
      <c r="C37" s="517" t="s">
        <v>121</v>
      </c>
      <c r="D37" s="524">
        <v>2.63</v>
      </c>
      <c r="E37" s="517" t="s">
        <v>121</v>
      </c>
      <c r="F37" s="525">
        <v>2.75</v>
      </c>
      <c r="G37" s="140">
        <v>2.7</v>
      </c>
      <c r="H37" s="526">
        <v>3.06</v>
      </c>
      <c r="I37" s="147">
        <v>2.99</v>
      </c>
      <c r="J37" s="526">
        <v>2.99</v>
      </c>
      <c r="K37" s="147">
        <v>3.14</v>
      </c>
      <c r="L37" s="527">
        <v>1.89</v>
      </c>
      <c r="M37" s="156"/>
      <c r="N37" s="527">
        <v>2.1800000000000002</v>
      </c>
      <c r="O37" s="126">
        <v>2.16</v>
      </c>
      <c r="P37" s="64"/>
      <c r="Q37" s="163"/>
      <c r="R37" s="528">
        <v>4.04</v>
      </c>
      <c r="S37" s="521">
        <v>3.98</v>
      </c>
      <c r="T37" s="528">
        <v>4.12</v>
      </c>
      <c r="U37" s="521" t="s">
        <v>121</v>
      </c>
      <c r="V37" s="528">
        <v>4.07</v>
      </c>
      <c r="W37" s="521" t="s">
        <v>121</v>
      </c>
      <c r="X37" s="528">
        <v>4.0999999999999996</v>
      </c>
      <c r="Y37" s="521" t="s">
        <v>121</v>
      </c>
      <c r="Z37" s="529">
        <v>3.99</v>
      </c>
      <c r="AA37" s="522" t="s">
        <v>121</v>
      </c>
      <c r="AB37" s="529">
        <v>4.16</v>
      </c>
      <c r="AC37" s="522" t="s">
        <v>121</v>
      </c>
      <c r="AD37" s="529">
        <v>5.58</v>
      </c>
      <c r="AE37" s="522" t="s">
        <v>121</v>
      </c>
      <c r="AF37" s="529">
        <v>5.1100000000000003</v>
      </c>
      <c r="AG37" s="65"/>
      <c r="AH37" s="41"/>
      <c r="AI37" s="41"/>
      <c r="AJ37" s="41"/>
      <c r="AK37" s="182"/>
    </row>
    <row r="38" spans="1:37">
      <c r="A38" s="25" t="s">
        <v>61</v>
      </c>
      <c r="B38" s="524">
        <v>0.36</v>
      </c>
      <c r="C38" s="517" t="s">
        <v>121</v>
      </c>
      <c r="D38" s="524">
        <v>0.35899999999999999</v>
      </c>
      <c r="E38" s="517" t="s">
        <v>121</v>
      </c>
      <c r="F38" s="525">
        <v>0.38700000000000001</v>
      </c>
      <c r="G38" s="140">
        <v>0.38300000000000001</v>
      </c>
      <c r="H38" s="526">
        <v>0.43</v>
      </c>
      <c r="I38" s="147">
        <v>0.41799999999999998</v>
      </c>
      <c r="J38" s="526">
        <v>0.437</v>
      </c>
      <c r="K38" s="147">
        <v>0.432</v>
      </c>
      <c r="L38" s="527">
        <v>0.247</v>
      </c>
      <c r="M38" s="156"/>
      <c r="N38" s="527">
        <v>0.29699999999999999</v>
      </c>
      <c r="O38" s="126">
        <v>0.28999999999999998</v>
      </c>
      <c r="P38" s="64"/>
      <c r="Q38" s="163"/>
      <c r="R38" s="528">
        <v>0.59499999999999997</v>
      </c>
      <c r="S38" s="521">
        <v>0.60099999999999998</v>
      </c>
      <c r="T38" s="528">
        <v>0.63</v>
      </c>
      <c r="U38" s="521" t="s">
        <v>121</v>
      </c>
      <c r="V38" s="528">
        <v>0.60399999999999998</v>
      </c>
      <c r="W38" s="521" t="s">
        <v>121</v>
      </c>
      <c r="X38" s="528">
        <v>0.626</v>
      </c>
      <c r="Y38" s="521" t="s">
        <v>121</v>
      </c>
      <c r="Z38" s="529">
        <v>0.63</v>
      </c>
      <c r="AA38" s="522" t="s">
        <v>121</v>
      </c>
      <c r="AB38" s="529">
        <v>0.60899999999999999</v>
      </c>
      <c r="AC38" s="522" t="s">
        <v>121</v>
      </c>
      <c r="AD38" s="529">
        <v>0.83</v>
      </c>
      <c r="AE38" s="522" t="s">
        <v>121</v>
      </c>
      <c r="AF38" s="529">
        <v>0.75800000000000001</v>
      </c>
      <c r="AG38" s="65"/>
      <c r="AH38" s="41"/>
      <c r="AI38" s="41"/>
      <c r="AJ38" s="41"/>
      <c r="AK38" s="182"/>
    </row>
    <row r="39" spans="1:37">
      <c r="A39" s="25" t="s">
        <v>62</v>
      </c>
      <c r="B39" s="524">
        <v>5.8</v>
      </c>
      <c r="C39" s="517" t="s">
        <v>121</v>
      </c>
      <c r="D39" s="524">
        <v>5.96</v>
      </c>
      <c r="E39" s="517" t="s">
        <v>121</v>
      </c>
      <c r="F39" s="525">
        <v>6.28</v>
      </c>
      <c r="G39" s="140">
        <v>6.31</v>
      </c>
      <c r="H39" s="526">
        <v>8.8800000000000008</v>
      </c>
      <c r="I39" s="147">
        <v>8.85</v>
      </c>
      <c r="J39" s="526">
        <v>10.3</v>
      </c>
      <c r="K39" s="147">
        <v>10.3</v>
      </c>
      <c r="L39" s="527">
        <v>9.4</v>
      </c>
      <c r="M39" s="156"/>
      <c r="N39" s="527">
        <v>8.14</v>
      </c>
      <c r="O39" s="126">
        <v>8.31</v>
      </c>
      <c r="P39" s="64"/>
      <c r="Q39" s="163"/>
      <c r="R39" s="528">
        <v>17</v>
      </c>
      <c r="S39" s="521">
        <v>16.600000000000001</v>
      </c>
      <c r="T39" s="528">
        <v>17.5</v>
      </c>
      <c r="U39" s="521" t="s">
        <v>121</v>
      </c>
      <c r="V39" s="528">
        <v>17</v>
      </c>
      <c r="W39" s="521" t="s">
        <v>121</v>
      </c>
      <c r="X39" s="528">
        <v>17.100000000000001</v>
      </c>
      <c r="Y39" s="521" t="s">
        <v>121</v>
      </c>
      <c r="Z39" s="529">
        <v>17</v>
      </c>
      <c r="AA39" s="522" t="s">
        <v>121</v>
      </c>
      <c r="AB39" s="529">
        <v>16.7</v>
      </c>
      <c r="AC39" s="522" t="s">
        <v>121</v>
      </c>
      <c r="AD39" s="529">
        <v>25.6</v>
      </c>
      <c r="AE39" s="522" t="s">
        <v>121</v>
      </c>
      <c r="AF39" s="529">
        <v>23.1</v>
      </c>
      <c r="AG39" s="65"/>
      <c r="AH39" s="41"/>
      <c r="AI39" s="41"/>
      <c r="AJ39" s="41"/>
      <c r="AK39" s="182"/>
    </row>
    <row r="40" spans="1:37">
      <c r="A40" s="25" t="s">
        <v>63</v>
      </c>
      <c r="B40" s="524">
        <v>4.13</v>
      </c>
      <c r="C40" s="517" t="s">
        <v>121</v>
      </c>
      <c r="D40" s="524">
        <v>4.18</v>
      </c>
      <c r="E40" s="517" t="s">
        <v>121</v>
      </c>
      <c r="F40" s="525">
        <v>4.47</v>
      </c>
      <c r="G40" s="140">
        <v>4.5199999999999996</v>
      </c>
      <c r="H40" s="526">
        <v>6.79</v>
      </c>
      <c r="I40" s="147">
        <v>6.64</v>
      </c>
      <c r="J40" s="526">
        <v>8.0399999999999991</v>
      </c>
      <c r="K40" s="147">
        <v>8.07</v>
      </c>
      <c r="L40" s="527">
        <v>6.76</v>
      </c>
      <c r="M40" s="156"/>
      <c r="N40" s="527">
        <v>5.17</v>
      </c>
      <c r="O40" s="126">
        <v>5.27</v>
      </c>
      <c r="P40" s="64"/>
      <c r="Q40" s="163"/>
      <c r="R40" s="528">
        <v>11</v>
      </c>
      <c r="S40" s="521">
        <v>10.8</v>
      </c>
      <c r="T40" s="528">
        <v>11.2</v>
      </c>
      <c r="U40" s="521" t="s">
        <v>121</v>
      </c>
      <c r="V40" s="528">
        <v>11</v>
      </c>
      <c r="W40" s="521" t="s">
        <v>121</v>
      </c>
      <c r="X40" s="528">
        <v>11.2</v>
      </c>
      <c r="Y40" s="521" t="s">
        <v>121</v>
      </c>
      <c r="Z40" s="529">
        <v>10.9</v>
      </c>
      <c r="AA40" s="522" t="s">
        <v>121</v>
      </c>
      <c r="AB40" s="529">
        <v>10.8</v>
      </c>
      <c r="AC40" s="522" t="s">
        <v>121</v>
      </c>
      <c r="AD40" s="529">
        <v>16</v>
      </c>
      <c r="AE40" s="522" t="s">
        <v>121</v>
      </c>
      <c r="AF40" s="529">
        <v>16.399999999999999</v>
      </c>
      <c r="AG40" s="65"/>
      <c r="AH40" s="41"/>
      <c r="AI40" s="41"/>
      <c r="AJ40" s="41"/>
      <c r="AK40" s="182"/>
    </row>
    <row r="41" spans="1:37">
      <c r="A41" s="25" t="s">
        <v>64</v>
      </c>
      <c r="B41" s="524">
        <v>0.06</v>
      </c>
      <c r="C41" s="517" t="s">
        <v>121</v>
      </c>
      <c r="D41" s="524">
        <v>6.3700000000000007E-2</v>
      </c>
      <c r="E41" s="517" t="s">
        <v>121</v>
      </c>
      <c r="F41" s="525">
        <v>6.9599999999999995E-2</v>
      </c>
      <c r="G41" s="140">
        <v>6.4699999999999994E-2</v>
      </c>
      <c r="H41" s="526">
        <v>0.222</v>
      </c>
      <c r="I41" s="147">
        <v>0.19800000000000001</v>
      </c>
      <c r="J41" s="526">
        <v>0.13200000000000001</v>
      </c>
      <c r="K41" s="147">
        <v>0.13400000000000001</v>
      </c>
      <c r="L41" s="527">
        <v>9.4299999999999995E-2</v>
      </c>
      <c r="M41" s="156"/>
      <c r="N41" s="527">
        <v>6.7900000000000002E-2</v>
      </c>
      <c r="O41" s="126">
        <v>7.8299999999999995E-2</v>
      </c>
      <c r="P41" s="64"/>
      <c r="Q41" s="163"/>
      <c r="R41" s="528">
        <v>0.17499999999999999</v>
      </c>
      <c r="S41" s="521">
        <v>0.14699999999999999</v>
      </c>
      <c r="T41" s="528">
        <v>0.16900000000000001</v>
      </c>
      <c r="U41" s="521" t="s">
        <v>121</v>
      </c>
      <c r="V41" s="528">
        <v>0.161</v>
      </c>
      <c r="W41" s="521" t="s">
        <v>121</v>
      </c>
      <c r="X41" s="528">
        <v>0.183</v>
      </c>
      <c r="Y41" s="521" t="s">
        <v>121</v>
      </c>
      <c r="Z41" s="529">
        <v>0.154</v>
      </c>
      <c r="AA41" s="522" t="s">
        <v>121</v>
      </c>
      <c r="AB41" s="529">
        <v>0.15</v>
      </c>
      <c r="AC41" s="522" t="s">
        <v>121</v>
      </c>
      <c r="AD41" s="529">
        <v>0.22</v>
      </c>
      <c r="AE41" s="522" t="s">
        <v>121</v>
      </c>
      <c r="AF41" s="529">
        <v>0.189</v>
      </c>
      <c r="AG41" s="65"/>
      <c r="AH41" s="41"/>
      <c r="AI41" s="41"/>
      <c r="AJ41" s="41"/>
      <c r="AK41" s="182"/>
    </row>
    <row r="42" spans="1:37">
      <c r="A42" s="25" t="s">
        <v>65</v>
      </c>
      <c r="B42" s="524">
        <v>2.86</v>
      </c>
      <c r="C42" s="517" t="s">
        <v>121</v>
      </c>
      <c r="D42" s="524">
        <v>3.59</v>
      </c>
      <c r="E42" s="517" t="s">
        <v>121</v>
      </c>
      <c r="F42" s="525">
        <v>3.2</v>
      </c>
      <c r="G42" s="140">
        <v>3.31</v>
      </c>
      <c r="H42" s="526">
        <v>4.2300000000000004</v>
      </c>
      <c r="I42" s="147">
        <v>4.0199999999999996</v>
      </c>
      <c r="J42" s="526">
        <v>5.5</v>
      </c>
      <c r="K42" s="147">
        <v>5.49</v>
      </c>
      <c r="L42" s="527">
        <v>5.22</v>
      </c>
      <c r="M42" s="156"/>
      <c r="N42" s="527">
        <v>3.65</v>
      </c>
      <c r="O42" s="126">
        <v>3.82</v>
      </c>
      <c r="P42" s="64"/>
      <c r="Q42" s="163"/>
      <c r="R42" s="528">
        <v>7.25</v>
      </c>
      <c r="S42" s="521">
        <v>7.08</v>
      </c>
      <c r="T42" s="528">
        <v>7.27</v>
      </c>
      <c r="U42" s="521" t="s">
        <v>121</v>
      </c>
      <c r="V42" s="528">
        <v>7.21</v>
      </c>
      <c r="W42" s="521" t="s">
        <v>121</v>
      </c>
      <c r="X42" s="528">
        <v>7.16</v>
      </c>
      <c r="Y42" s="521" t="s">
        <v>121</v>
      </c>
      <c r="Z42" s="529">
        <v>7.21</v>
      </c>
      <c r="AA42" s="522" t="s">
        <v>121</v>
      </c>
      <c r="AB42" s="529">
        <v>7.16</v>
      </c>
      <c r="AC42" s="522" t="s">
        <v>121</v>
      </c>
      <c r="AD42" s="529">
        <v>9.6300000000000008</v>
      </c>
      <c r="AE42" s="522" t="s">
        <v>121</v>
      </c>
      <c r="AF42" s="529">
        <v>9.9600000000000009</v>
      </c>
      <c r="AG42" s="65"/>
      <c r="AH42" s="41"/>
      <c r="AI42" s="41"/>
      <c r="AJ42" s="41"/>
      <c r="AK42" s="182"/>
    </row>
    <row r="43" spans="1:37">
      <c r="A43" s="25" t="s">
        <v>66</v>
      </c>
      <c r="B43" s="524">
        <v>5.48</v>
      </c>
      <c r="C43" s="517" t="s">
        <v>121</v>
      </c>
      <c r="D43" s="524">
        <v>5.62</v>
      </c>
      <c r="E43" s="517" t="s">
        <v>121</v>
      </c>
      <c r="F43" s="525">
        <v>6.09</v>
      </c>
      <c r="G43" s="140">
        <v>6.06</v>
      </c>
      <c r="H43" s="526">
        <v>7.99</v>
      </c>
      <c r="I43" s="147">
        <v>7.88</v>
      </c>
      <c r="J43" s="526">
        <v>11</v>
      </c>
      <c r="K43" s="147">
        <v>11.2</v>
      </c>
      <c r="L43" s="527">
        <v>9.8000000000000007</v>
      </c>
      <c r="M43" s="156"/>
      <c r="N43" s="527">
        <v>7.26</v>
      </c>
      <c r="O43" s="126">
        <v>7.44</v>
      </c>
      <c r="P43" s="64"/>
      <c r="Q43" s="163"/>
      <c r="R43" s="528">
        <v>14.3</v>
      </c>
      <c r="S43" s="521">
        <v>14.1</v>
      </c>
      <c r="T43" s="528">
        <v>14.5</v>
      </c>
      <c r="U43" s="521" t="s">
        <v>121</v>
      </c>
      <c r="V43" s="528">
        <v>14.4</v>
      </c>
      <c r="W43" s="521" t="s">
        <v>121</v>
      </c>
      <c r="X43" s="528">
        <v>14.3</v>
      </c>
      <c r="Y43" s="521" t="s">
        <v>121</v>
      </c>
      <c r="Z43" s="529">
        <v>14.2</v>
      </c>
      <c r="AA43" s="522" t="s">
        <v>121</v>
      </c>
      <c r="AB43" s="529">
        <v>14</v>
      </c>
      <c r="AC43" s="522" t="s">
        <v>121</v>
      </c>
      <c r="AD43" s="529">
        <v>20.6</v>
      </c>
      <c r="AE43" s="522" t="s">
        <v>121</v>
      </c>
      <c r="AF43" s="529">
        <v>22.9</v>
      </c>
      <c r="AG43" s="65"/>
      <c r="AH43" s="41"/>
      <c r="AI43" s="41"/>
      <c r="AJ43" s="41"/>
      <c r="AK43" s="182"/>
    </row>
    <row r="44" spans="1:37">
      <c r="A44" s="25" t="s">
        <v>67</v>
      </c>
      <c r="B44" s="530">
        <v>1.42</v>
      </c>
      <c r="C44" s="518" t="s">
        <v>121</v>
      </c>
      <c r="D44" s="530">
        <v>1.43</v>
      </c>
      <c r="E44" s="518" t="s">
        <v>121</v>
      </c>
      <c r="F44" s="531">
        <v>1.55</v>
      </c>
      <c r="G44" s="141">
        <v>1.56</v>
      </c>
      <c r="H44" s="532">
        <v>1.99</v>
      </c>
      <c r="I44" s="148">
        <v>1.98</v>
      </c>
      <c r="J44" s="532">
        <v>2.76</v>
      </c>
      <c r="K44" s="148">
        <v>2.73</v>
      </c>
      <c r="L44" s="533">
        <v>2.34</v>
      </c>
      <c r="M44" s="157"/>
      <c r="N44" s="533">
        <v>1.96</v>
      </c>
      <c r="O44" s="165">
        <v>1.99</v>
      </c>
      <c r="P44" s="166"/>
      <c r="Q44" s="167"/>
      <c r="R44" s="534">
        <v>3.85</v>
      </c>
      <c r="S44" s="523">
        <v>3.82</v>
      </c>
      <c r="T44" s="534">
        <v>3.93</v>
      </c>
      <c r="U44" s="523" t="s">
        <v>121</v>
      </c>
      <c r="V44" s="534">
        <v>3.85</v>
      </c>
      <c r="W44" s="523" t="s">
        <v>121</v>
      </c>
      <c r="X44" s="534">
        <v>3.89</v>
      </c>
      <c r="Y44" s="523" t="s">
        <v>121</v>
      </c>
      <c r="Z44" s="535">
        <v>3.87</v>
      </c>
      <c r="AA44" s="222" t="s">
        <v>121</v>
      </c>
      <c r="AB44" s="535">
        <v>3.77</v>
      </c>
      <c r="AC44" s="222" t="s">
        <v>121</v>
      </c>
      <c r="AD44" s="535">
        <v>5.51</v>
      </c>
      <c r="AE44" s="222" t="s">
        <v>121</v>
      </c>
      <c r="AF44" s="535">
        <v>6.02</v>
      </c>
      <c r="AG44" s="183"/>
      <c r="AH44" s="184"/>
      <c r="AI44" s="184"/>
      <c r="AJ44" s="184"/>
      <c r="AK44" s="185"/>
    </row>
    <row r="45" spans="1:37">
      <c r="A45" s="24"/>
      <c r="B45" s="186" t="s">
        <v>68</v>
      </c>
      <c r="C45" s="186" t="s">
        <v>15</v>
      </c>
      <c r="D45" s="186"/>
      <c r="E45" s="187" t="s">
        <v>16</v>
      </c>
      <c r="F45" s="186"/>
      <c r="G45" s="186" t="s">
        <v>16</v>
      </c>
      <c r="H45" s="191"/>
      <c r="I45" s="191" t="s">
        <v>16</v>
      </c>
      <c r="J45" s="191"/>
      <c r="K45" s="191" t="s">
        <v>16</v>
      </c>
      <c r="L45" s="197"/>
      <c r="M45" s="197" t="s">
        <v>16</v>
      </c>
      <c r="N45" s="197" t="s">
        <v>70</v>
      </c>
      <c r="O45" s="197" t="s">
        <v>90</v>
      </c>
      <c r="P45" s="197" t="s">
        <v>71</v>
      </c>
      <c r="Q45" s="197" t="s">
        <v>91</v>
      </c>
      <c r="R45" s="202"/>
      <c r="S45" s="203" t="s">
        <v>16</v>
      </c>
      <c r="T45" s="207" t="s">
        <v>69</v>
      </c>
      <c r="U45" s="207" t="s">
        <v>16</v>
      </c>
      <c r="V45" s="207"/>
      <c r="W45" s="207" t="s">
        <v>16</v>
      </c>
      <c r="X45" s="207" t="s">
        <v>69</v>
      </c>
      <c r="Y45" s="207" t="s">
        <v>16</v>
      </c>
      <c r="Z45" s="207" t="s">
        <v>72</v>
      </c>
      <c r="AA45" s="207" t="s">
        <v>73</v>
      </c>
      <c r="AB45" s="207" t="s">
        <v>74</v>
      </c>
      <c r="AC45" s="207" t="s">
        <v>75</v>
      </c>
      <c r="AD45" s="207"/>
      <c r="AE45" s="207" t="s">
        <v>113</v>
      </c>
      <c r="AF45" s="207" t="s">
        <v>114</v>
      </c>
      <c r="AG45" s="207" t="s">
        <v>115</v>
      </c>
      <c r="AH45" s="207" t="s">
        <v>116</v>
      </c>
      <c r="AI45" s="207" t="s">
        <v>113</v>
      </c>
      <c r="AJ45" s="207" t="s">
        <v>71</v>
      </c>
      <c r="AK45" s="207" t="s">
        <v>117</v>
      </c>
    </row>
    <row r="46" spans="1:37">
      <c r="A46" s="25" t="s">
        <v>76</v>
      </c>
      <c r="B46" s="536">
        <v>0.70336931000000003</v>
      </c>
      <c r="C46" s="188">
        <v>0.70336399999999999</v>
      </c>
      <c r="D46" s="536">
        <v>0.70336584000000002</v>
      </c>
      <c r="E46" s="188">
        <v>0.70335380999999997</v>
      </c>
      <c r="F46" s="536">
        <v>0.70334160999999995</v>
      </c>
      <c r="G46" s="188">
        <v>0.70334333999999998</v>
      </c>
      <c r="H46" s="537">
        <v>0.70332850000000002</v>
      </c>
      <c r="I46" s="192">
        <v>0.70331668999999997</v>
      </c>
      <c r="J46" s="538">
        <v>0.70330990000000004</v>
      </c>
      <c r="K46" s="192">
        <v>0.70330967</v>
      </c>
      <c r="L46" s="539">
        <v>0.70338655000000005</v>
      </c>
      <c r="M46" s="540">
        <v>0.70342364999999996</v>
      </c>
      <c r="N46" s="539">
        <v>0.70345391999999995</v>
      </c>
      <c r="O46" s="198">
        <v>0.70351048000000005</v>
      </c>
      <c r="P46" s="198">
        <v>0.70349344000000003</v>
      </c>
      <c r="Q46" s="199">
        <v>0.70349609000000002</v>
      </c>
      <c r="R46" s="541">
        <v>0.70339446999999999</v>
      </c>
      <c r="S46" s="204">
        <v>0.70340020000000003</v>
      </c>
      <c r="T46" s="541">
        <v>0.70333361999999999</v>
      </c>
      <c r="U46" s="204"/>
      <c r="V46" s="541">
        <v>0.703349</v>
      </c>
      <c r="W46" s="204">
        <v>0.70334858</v>
      </c>
      <c r="X46" s="541">
        <v>0.70333036999999998</v>
      </c>
      <c r="Y46" s="204"/>
      <c r="Z46" s="541">
        <v>0.70332782000000005</v>
      </c>
      <c r="AA46" s="204">
        <v>0.70333564999999998</v>
      </c>
      <c r="AB46" s="541">
        <v>0.70337470000000002</v>
      </c>
      <c r="AC46" s="204">
        <v>0.70335762000000002</v>
      </c>
      <c r="AD46" s="541">
        <v>0.70341350999999996</v>
      </c>
      <c r="AE46" s="204">
        <v>0.70337490000000003</v>
      </c>
      <c r="AF46" s="541">
        <v>0.70382316</v>
      </c>
      <c r="AG46" s="208">
        <v>0.70459875999999999</v>
      </c>
      <c r="AH46" s="209">
        <v>0.70390291999999999</v>
      </c>
      <c r="AI46" s="209">
        <v>0.70401729000000002</v>
      </c>
      <c r="AJ46" s="209">
        <v>0.70416285999999995</v>
      </c>
      <c r="AK46" s="210">
        <v>0.70468839999999999</v>
      </c>
    </row>
    <row r="47" spans="1:37">
      <c r="A47" s="25" t="s">
        <v>77</v>
      </c>
      <c r="B47" s="542">
        <v>1.4339999999999999E-6</v>
      </c>
      <c r="C47" s="189">
        <v>9.7999999999999993E-7</v>
      </c>
      <c r="D47" s="542">
        <v>2.4200000000000001E-6</v>
      </c>
      <c r="E47" s="189">
        <v>1.3039999999999999E-6</v>
      </c>
      <c r="F47" s="542">
        <v>1.9180000000000001E-6</v>
      </c>
      <c r="G47" s="189">
        <v>1.5680000000000001E-6</v>
      </c>
      <c r="H47" s="543">
        <v>1.3540000000000001E-6</v>
      </c>
      <c r="I47" s="193">
        <v>1.308E-6</v>
      </c>
      <c r="J47" s="544">
        <v>1.6899999999999999E-6</v>
      </c>
      <c r="K47" s="196">
        <v>2.2400000000000002E-6</v>
      </c>
      <c r="L47" s="545">
        <v>1.358E-6</v>
      </c>
      <c r="M47" s="546">
        <v>1.6899999999999999E-6</v>
      </c>
      <c r="N47" s="545">
        <v>1.6920000000000001E-6</v>
      </c>
      <c r="O47" s="200">
        <v>1.584E-6</v>
      </c>
      <c r="P47" s="200">
        <v>2.34E-6</v>
      </c>
      <c r="Q47" s="604">
        <v>1.1820000000000001E-6</v>
      </c>
      <c r="R47" s="547">
        <v>1.1480000000000001E-6</v>
      </c>
      <c r="S47" s="205">
        <v>1.6419999999999999E-6</v>
      </c>
      <c r="T47" s="547">
        <v>1.7579999999999999E-6</v>
      </c>
      <c r="U47" s="205"/>
      <c r="V47" s="547">
        <v>1.268E-6</v>
      </c>
      <c r="W47" s="205">
        <v>2.2800000000000002E-6</v>
      </c>
      <c r="X47" s="547">
        <v>1.376E-6</v>
      </c>
      <c r="Y47" s="205"/>
      <c r="Z47" s="547">
        <v>2.6800000000000002E-6</v>
      </c>
      <c r="AA47" s="205">
        <v>1.344E-6</v>
      </c>
      <c r="AB47" s="547">
        <v>2.96E-6</v>
      </c>
      <c r="AC47" s="205">
        <v>1.406E-6</v>
      </c>
      <c r="AD47" s="547">
        <v>2.0999999999999998E-6</v>
      </c>
      <c r="AE47" s="205">
        <v>1.73E-6</v>
      </c>
      <c r="AF47" s="547">
        <v>3.8600000000000003E-6</v>
      </c>
      <c r="AG47" s="211">
        <v>3.4599999999999999E-6</v>
      </c>
      <c r="AH47" s="212">
        <v>4.9799999999999998E-6</v>
      </c>
      <c r="AI47" s="212">
        <v>1.2720000000000001E-6</v>
      </c>
      <c r="AJ47" s="212">
        <v>2.4600000000000002E-6</v>
      </c>
      <c r="AK47" s="213">
        <v>6.1399999999999997E-6</v>
      </c>
    </row>
    <row r="48" spans="1:37">
      <c r="A48" s="25" t="s">
        <v>78</v>
      </c>
      <c r="B48" s="542">
        <v>0.51281319000000003</v>
      </c>
      <c r="C48" s="189"/>
      <c r="D48" s="542">
        <v>0.51282198999999995</v>
      </c>
      <c r="E48" s="189"/>
      <c r="F48" s="542">
        <v>0.51281452000000005</v>
      </c>
      <c r="G48" s="189">
        <v>0.51281482</v>
      </c>
      <c r="H48" s="543">
        <v>0.51283080999999997</v>
      </c>
      <c r="I48" s="193"/>
      <c r="J48" s="544">
        <v>0.51283023999999999</v>
      </c>
      <c r="K48" s="193"/>
      <c r="L48" s="545">
        <v>0.51288462999999995</v>
      </c>
      <c r="M48" s="546"/>
      <c r="N48" s="548">
        <v>0.51284003</v>
      </c>
      <c r="O48" s="200">
        <v>0.51284149999999995</v>
      </c>
      <c r="P48" s="126"/>
      <c r="Q48" s="163"/>
      <c r="R48" s="547">
        <v>0.51282196000000002</v>
      </c>
      <c r="S48" s="205"/>
      <c r="T48" s="547">
        <v>0.51282075999999999</v>
      </c>
      <c r="U48" s="205"/>
      <c r="V48" s="547">
        <v>0.51281515</v>
      </c>
      <c r="W48" s="205"/>
      <c r="X48" s="547">
        <v>0.51282147</v>
      </c>
      <c r="Y48" s="205"/>
      <c r="Z48" s="547">
        <v>0.51282028999999996</v>
      </c>
      <c r="AA48" s="205">
        <v>0.51281602000000004</v>
      </c>
      <c r="AB48" s="547">
        <v>0.51281988999999994</v>
      </c>
      <c r="AC48" s="205">
        <v>0.51281911999999996</v>
      </c>
      <c r="AD48" s="547">
        <v>0.51281995000000002</v>
      </c>
      <c r="AE48" s="205">
        <v>0.51281719999999997</v>
      </c>
      <c r="AF48" s="547">
        <v>0.51281520999999997</v>
      </c>
      <c r="AG48" s="211">
        <v>0.51281869999999996</v>
      </c>
      <c r="AH48" s="212">
        <v>0.51281993999999997</v>
      </c>
      <c r="AI48" s="212">
        <v>0.51281867000000003</v>
      </c>
      <c r="AJ48" s="41"/>
      <c r="AK48" s="182"/>
    </row>
    <row r="49" spans="1:37">
      <c r="A49" s="25" t="s">
        <v>77</v>
      </c>
      <c r="B49" s="542">
        <v>6.2600000000000002E-7</v>
      </c>
      <c r="C49" s="189"/>
      <c r="D49" s="542">
        <v>1.1680000000000001E-6</v>
      </c>
      <c r="E49" s="189"/>
      <c r="F49" s="542">
        <v>5.9599999999999999E-7</v>
      </c>
      <c r="G49" s="189">
        <v>1.6360000000000001E-6</v>
      </c>
      <c r="H49" s="543">
        <v>7.3200000000000004E-7</v>
      </c>
      <c r="I49" s="193"/>
      <c r="J49" s="544">
        <v>6.6599999999999996E-7</v>
      </c>
      <c r="K49" s="193"/>
      <c r="L49" s="545">
        <v>5.2799999999999996E-7</v>
      </c>
      <c r="M49" s="546"/>
      <c r="N49" s="545">
        <v>5.9400000000000005E-7</v>
      </c>
      <c r="O49" s="200">
        <v>4.9200000000000001E-7</v>
      </c>
      <c r="P49" s="126"/>
      <c r="Q49" s="163"/>
      <c r="R49" s="547">
        <v>7.06E-7</v>
      </c>
      <c r="S49" s="205"/>
      <c r="T49" s="547">
        <v>7.3799999999999996E-7</v>
      </c>
      <c r="U49" s="205"/>
      <c r="V49" s="547">
        <v>5.7400000000000003E-7</v>
      </c>
      <c r="W49" s="205"/>
      <c r="X49" s="547">
        <v>6.7400000000000003E-7</v>
      </c>
      <c r="Y49" s="205"/>
      <c r="Z49" s="547">
        <v>9.3399999999999997E-7</v>
      </c>
      <c r="AA49" s="205">
        <v>6.44E-7</v>
      </c>
      <c r="AB49" s="547">
        <v>5.9800000000000003E-7</v>
      </c>
      <c r="AC49" s="205">
        <v>7.2399999999999997E-7</v>
      </c>
      <c r="AD49" s="547">
        <v>5.1200000000000003E-7</v>
      </c>
      <c r="AE49" s="205">
        <v>6.1399999999999997E-7</v>
      </c>
      <c r="AF49" s="547">
        <v>1.0780000000000001E-6</v>
      </c>
      <c r="AG49" s="211">
        <v>5.0200000000000002E-7</v>
      </c>
      <c r="AH49" s="212">
        <v>5.3799999999999997E-7</v>
      </c>
      <c r="AI49" s="212">
        <v>7.1399999999999996E-7</v>
      </c>
      <c r="AJ49" s="41"/>
      <c r="AK49" s="182"/>
    </row>
    <row r="50" spans="1:37">
      <c r="A50" s="25" t="s">
        <v>79</v>
      </c>
      <c r="B50" s="549">
        <v>39.491650009484623</v>
      </c>
      <c r="C50" s="139">
        <v>39.486713388404056</v>
      </c>
      <c r="D50" s="549">
        <v>39.514209827249346</v>
      </c>
      <c r="E50" s="139">
        <v>39.509339462785896</v>
      </c>
      <c r="F50" s="549">
        <v>39.521553708100747</v>
      </c>
      <c r="G50" s="139">
        <v>39.523491933813176</v>
      </c>
      <c r="H50" s="543">
        <v>39.391818534466637</v>
      </c>
      <c r="I50" s="194">
        <v>39.411846201416743</v>
      </c>
      <c r="J50" s="550">
        <v>39.349588622246742</v>
      </c>
      <c r="K50" s="194">
        <v>39.364924926933</v>
      </c>
      <c r="L50" s="551">
        <v>39.088637819148701</v>
      </c>
      <c r="M50" s="552">
        <v>39.087080132170769</v>
      </c>
      <c r="N50" s="551">
        <v>39.436435388624389</v>
      </c>
      <c r="O50" s="162">
        <v>39.440043170645851</v>
      </c>
      <c r="P50" s="126"/>
      <c r="Q50" s="163"/>
      <c r="R50" s="553">
        <v>39.516184150004861</v>
      </c>
      <c r="S50" s="176">
        <v>39.503115840010757</v>
      </c>
      <c r="T50" s="553">
        <v>39.520601442799077</v>
      </c>
      <c r="U50" s="176"/>
      <c r="V50" s="553">
        <v>39.506600937963228</v>
      </c>
      <c r="W50" s="176">
        <v>39.497549021248993</v>
      </c>
      <c r="X50" s="553">
        <v>39.518897384157611</v>
      </c>
      <c r="Y50" s="176"/>
      <c r="Z50" s="553">
        <v>39.50237374213588</v>
      </c>
      <c r="AA50" s="176">
        <v>39.52869257406045</v>
      </c>
      <c r="AB50" s="553">
        <v>39.490372161343799</v>
      </c>
      <c r="AC50" s="176">
        <v>39.518259176501715</v>
      </c>
      <c r="AD50" s="553">
        <v>39.474858420836703</v>
      </c>
      <c r="AE50" s="176">
        <v>39.513573434395923</v>
      </c>
      <c r="AF50" s="553">
        <v>39.476355299524265</v>
      </c>
      <c r="AG50" s="181">
        <v>39.480515749561128</v>
      </c>
      <c r="AH50" s="214">
        <v>39.508228176871327</v>
      </c>
      <c r="AI50" s="214">
        <v>39.505941716095514</v>
      </c>
      <c r="AJ50" s="41"/>
      <c r="AK50" s="182"/>
    </row>
    <row r="51" spans="1:37">
      <c r="A51" s="25" t="s">
        <v>77</v>
      </c>
      <c r="B51" s="549">
        <v>1.877302585876314E-3</v>
      </c>
      <c r="C51" s="139">
        <v>1.33691313413752E-3</v>
      </c>
      <c r="D51" s="549">
        <v>2.4266585681978598E-3</v>
      </c>
      <c r="E51" s="139">
        <v>2.6882413323507399E-3</v>
      </c>
      <c r="F51" s="549">
        <v>2.5083095773822599E-3</v>
      </c>
      <c r="G51" s="139">
        <v>1.868183753906098E-3</v>
      </c>
      <c r="H51" s="543">
        <v>2.3725630659395401E-3</v>
      </c>
      <c r="I51" s="194">
        <v>2.40428349771054E-3</v>
      </c>
      <c r="J51" s="550">
        <v>2.5112578473463001E-3</v>
      </c>
      <c r="K51" s="194">
        <v>2.5589418776851402E-3</v>
      </c>
      <c r="L51" s="551">
        <v>2.38391636027764E-3</v>
      </c>
      <c r="M51" s="552">
        <v>2.3798052806354802E-3</v>
      </c>
      <c r="N51" s="551">
        <v>2.43365747939324E-3</v>
      </c>
      <c r="O51" s="162">
        <v>1.726805104662888E-3</v>
      </c>
      <c r="P51" s="162"/>
      <c r="Q51" s="163"/>
      <c r="R51" s="553">
        <v>2.3981509247463602E-3</v>
      </c>
      <c r="S51" s="176">
        <v>2.7655571732668198E-3</v>
      </c>
      <c r="T51" s="553">
        <v>2.0737577339921798E-3</v>
      </c>
      <c r="U51" s="176"/>
      <c r="V51" s="553">
        <v>4.7109964504611201E-3</v>
      </c>
      <c r="W51" s="176">
        <v>2.7340967610173001E-3</v>
      </c>
      <c r="X51" s="553">
        <v>2.4947867083229E-3</v>
      </c>
      <c r="Y51" s="176"/>
      <c r="Z51" s="553">
        <v>2.3525915814395599E-3</v>
      </c>
      <c r="AA51" s="176">
        <v>2.04032299247516E-3</v>
      </c>
      <c r="AB51" s="553">
        <v>2.6460571330445201E-3</v>
      </c>
      <c r="AC51" s="176">
        <v>1.9675295974057442E-3</v>
      </c>
      <c r="AD51" s="553">
        <v>2.3690893426769402E-3</v>
      </c>
      <c r="AE51" s="176">
        <v>2.1316735984817001E-3</v>
      </c>
      <c r="AF51" s="553">
        <v>2.4434716872133201E-3</v>
      </c>
      <c r="AG51" s="181">
        <v>2.2530127004627399E-3</v>
      </c>
      <c r="AH51" s="214">
        <v>2.0875575564413798E-3</v>
      </c>
      <c r="AI51" s="214">
        <v>2.2697968820547601E-3</v>
      </c>
      <c r="AJ51" s="41"/>
      <c r="AK51" s="182"/>
    </row>
    <row r="52" spans="1:37">
      <c r="A52" s="25" t="s">
        <v>80</v>
      </c>
      <c r="B52" s="549">
        <v>15.647792903808147</v>
      </c>
      <c r="C52" s="190">
        <v>15.647422758432576</v>
      </c>
      <c r="D52" s="549">
        <v>15.644621803408123</v>
      </c>
      <c r="E52" s="190">
        <v>15.643752058817253</v>
      </c>
      <c r="F52" s="554">
        <v>15.643527094269364</v>
      </c>
      <c r="G52" s="190">
        <v>15.643943028142736</v>
      </c>
      <c r="H52" s="543">
        <v>15.621300576522113</v>
      </c>
      <c r="I52" s="195">
        <v>15.624305562984423</v>
      </c>
      <c r="J52" s="550">
        <v>15.622116242446195</v>
      </c>
      <c r="K52" s="195">
        <v>15.626330354184098</v>
      </c>
      <c r="L52" s="555">
        <v>15.600694056445279</v>
      </c>
      <c r="M52" s="552">
        <v>15.598683793340003</v>
      </c>
      <c r="N52" s="555">
        <v>15.635620406506469</v>
      </c>
      <c r="O52" s="201">
        <v>15.635995945617077</v>
      </c>
      <c r="P52" s="201"/>
      <c r="Q52" s="163"/>
      <c r="R52" s="553">
        <v>15.635101945888195</v>
      </c>
      <c r="S52" s="206">
        <v>15.632306475178726</v>
      </c>
      <c r="T52" s="553">
        <v>15.636275892346738</v>
      </c>
      <c r="U52" s="176"/>
      <c r="V52" s="553">
        <v>15.63191768748352</v>
      </c>
      <c r="W52" s="206">
        <v>15.630732124714795</v>
      </c>
      <c r="X52" s="553">
        <v>15.635543582705132</v>
      </c>
      <c r="Y52" s="176"/>
      <c r="Z52" s="556">
        <v>15.631722735305429</v>
      </c>
      <c r="AA52" s="206">
        <v>15.639313739256259</v>
      </c>
      <c r="AB52" s="556">
        <v>15.629029028460659</v>
      </c>
      <c r="AC52" s="206">
        <v>15.636671842071738</v>
      </c>
      <c r="AD52" s="556">
        <v>15.624656118934436</v>
      </c>
      <c r="AE52" s="206">
        <v>15.635564311230413</v>
      </c>
      <c r="AF52" s="556">
        <v>15.62628051194984</v>
      </c>
      <c r="AG52" s="215">
        <v>15.628617390692725</v>
      </c>
      <c r="AH52" s="216">
        <v>15.636094569580447</v>
      </c>
      <c r="AI52" s="216">
        <v>15.635482962649917</v>
      </c>
      <c r="AJ52" s="41"/>
      <c r="AK52" s="182"/>
    </row>
    <row r="53" spans="1:37">
      <c r="A53" s="25" t="s">
        <v>77</v>
      </c>
      <c r="B53" s="549">
        <v>7.7655004631083601E-4</v>
      </c>
      <c r="C53" s="190">
        <v>4.2223392015109702E-4</v>
      </c>
      <c r="D53" s="549">
        <v>7.3106891203293602E-4</v>
      </c>
      <c r="E53" s="190">
        <v>8.6182590315127803E-4</v>
      </c>
      <c r="F53" s="554">
        <v>8.5109054591210001E-4</v>
      </c>
      <c r="G53" s="190">
        <v>5.8995272555586997E-4</v>
      </c>
      <c r="H53" s="543">
        <v>8.1205583344691001E-4</v>
      </c>
      <c r="I53" s="195">
        <v>6.9311436457458796E-4</v>
      </c>
      <c r="J53" s="550">
        <v>9.1417829162630999E-4</v>
      </c>
      <c r="K53" s="195">
        <v>8.5844327327323398E-4</v>
      </c>
      <c r="L53" s="555">
        <v>8.0513496375264398E-4</v>
      </c>
      <c r="M53" s="552">
        <v>6.6942498538709197E-4</v>
      </c>
      <c r="N53" s="555">
        <v>7.9301007293180396E-4</v>
      </c>
      <c r="O53" s="201">
        <v>5.6900740402566195E-4</v>
      </c>
      <c r="P53" s="201"/>
      <c r="Q53" s="163"/>
      <c r="R53" s="553">
        <v>8.3160683738397198E-4</v>
      </c>
      <c r="S53" s="206">
        <v>9.13366298514164E-4</v>
      </c>
      <c r="T53" s="553">
        <v>8.2772104025063205E-4</v>
      </c>
      <c r="U53" s="176"/>
      <c r="V53" s="553">
        <v>7.4939365489758603E-4</v>
      </c>
      <c r="W53" s="206">
        <v>7.6013128685610803E-4</v>
      </c>
      <c r="X53" s="553">
        <v>8.0068877925012203E-4</v>
      </c>
      <c r="Y53" s="176"/>
      <c r="Z53" s="556">
        <v>8.3143994953985398E-4</v>
      </c>
      <c r="AA53" s="206">
        <v>6.6120743580609599E-4</v>
      </c>
      <c r="AB53" s="556">
        <v>8.4594373601154797E-4</v>
      </c>
      <c r="AC53" s="206">
        <v>6.5032465911350399E-4</v>
      </c>
      <c r="AD53" s="556">
        <v>8.11988276726148E-4</v>
      </c>
      <c r="AE53" s="206">
        <v>6.5315852602229E-4</v>
      </c>
      <c r="AF53" s="556">
        <v>8.2723908645458797E-4</v>
      </c>
      <c r="AG53" s="215">
        <v>7.46838618079348E-4</v>
      </c>
      <c r="AH53" s="216">
        <v>6.2992094511463799E-4</v>
      </c>
      <c r="AI53" s="216">
        <v>7.1783131309649398E-4</v>
      </c>
      <c r="AJ53" s="41"/>
      <c r="AK53" s="182"/>
    </row>
    <row r="54" spans="1:37">
      <c r="A54" s="25" t="s">
        <v>81</v>
      </c>
      <c r="B54" s="554">
        <v>19.581817953392868</v>
      </c>
      <c r="C54" s="190">
        <v>19.574450055994834</v>
      </c>
      <c r="D54" s="554">
        <v>19.627794040650688</v>
      </c>
      <c r="E54" s="139">
        <v>19.618146833910327</v>
      </c>
      <c r="F54" s="554">
        <v>19.64307780191044</v>
      </c>
      <c r="G54" s="190">
        <v>19.645201655670412</v>
      </c>
      <c r="H54" s="543">
        <v>19.476574306845624</v>
      </c>
      <c r="I54" s="194">
        <v>19.491541469377935</v>
      </c>
      <c r="J54" s="550">
        <v>19.379829040417103</v>
      </c>
      <c r="K54" s="194">
        <v>19.378364169390537</v>
      </c>
      <c r="L54" s="551">
        <v>19.178063719076732</v>
      </c>
      <c r="M54" s="557">
        <v>19.181331444721526</v>
      </c>
      <c r="N54" s="555">
        <v>19.6093282665049</v>
      </c>
      <c r="O54" s="201">
        <v>19.611069311322392</v>
      </c>
      <c r="P54" s="201"/>
      <c r="Q54" s="163"/>
      <c r="R54" s="556">
        <v>19.645480190209554</v>
      </c>
      <c r="S54" s="176">
        <v>19.635801103326425</v>
      </c>
      <c r="T54" s="556">
        <v>19.646138270245281</v>
      </c>
      <c r="U54" s="206"/>
      <c r="V54" s="556">
        <v>19.641418095065834</v>
      </c>
      <c r="W54" s="176">
        <v>19.6343721652275</v>
      </c>
      <c r="X54" s="556">
        <v>19.645536530414105</v>
      </c>
      <c r="Y54" s="206"/>
      <c r="Z54" s="556">
        <v>19.639998550186966</v>
      </c>
      <c r="AA54" s="206">
        <v>19.647157488595795</v>
      </c>
      <c r="AB54" s="556">
        <v>19.635594359221454</v>
      </c>
      <c r="AC54" s="206">
        <v>19.643494834601167</v>
      </c>
      <c r="AD54" s="556">
        <v>19.631711018651291</v>
      </c>
      <c r="AE54" s="206">
        <v>19.642388648663744</v>
      </c>
      <c r="AF54" s="556">
        <v>19.623506241738408</v>
      </c>
      <c r="AG54" s="215">
        <v>19.623478636302803</v>
      </c>
      <c r="AH54" s="216">
        <v>19.633373150372798</v>
      </c>
      <c r="AI54" s="216">
        <v>19.631662422962702</v>
      </c>
      <c r="AJ54" s="41"/>
      <c r="AK54" s="182"/>
    </row>
    <row r="55" spans="1:37">
      <c r="A55" s="25" t="s">
        <v>77</v>
      </c>
      <c r="B55" s="554">
        <v>8.1823485781975602E-4</v>
      </c>
      <c r="C55" s="190">
        <v>6.0614405529089196E-4</v>
      </c>
      <c r="D55" s="554">
        <v>8.5429757925430203E-4</v>
      </c>
      <c r="E55" s="139">
        <v>1.230991848610046E-3</v>
      </c>
      <c r="F55" s="554">
        <v>9.3866953504761E-4</v>
      </c>
      <c r="G55" s="190">
        <v>5.8691998105990604E-4</v>
      </c>
      <c r="H55" s="543">
        <v>8.92281570176628E-4</v>
      </c>
      <c r="I55" s="194">
        <v>1.0863672845010321E-3</v>
      </c>
      <c r="J55" s="550">
        <v>1.0554639526086579E-3</v>
      </c>
      <c r="K55" s="194">
        <v>1.230991848610046E-3</v>
      </c>
      <c r="L55" s="551">
        <v>1.0446422067872381E-3</v>
      </c>
      <c r="M55" s="557">
        <v>8.1711846590182605E-4</v>
      </c>
      <c r="N55" s="555">
        <v>1.0070820613883821E-3</v>
      </c>
      <c r="O55" s="201">
        <v>6.1287462893183805E-4</v>
      </c>
      <c r="P55" s="201"/>
      <c r="Q55" s="163"/>
      <c r="R55" s="556">
        <v>8.9176218965960404E-4</v>
      </c>
      <c r="S55" s="176">
        <v>1.225804893842576E-3</v>
      </c>
      <c r="T55" s="556">
        <v>9.0446685774571195E-4</v>
      </c>
      <c r="U55" s="206"/>
      <c r="V55" s="556">
        <v>8.9730223591308605E-4</v>
      </c>
      <c r="W55" s="176">
        <v>1.1115346235075021E-3</v>
      </c>
      <c r="X55" s="556">
        <v>8.4580187838522402E-4</v>
      </c>
      <c r="Y55" s="206"/>
      <c r="Z55" s="556">
        <v>8.1693926649535002E-4</v>
      </c>
      <c r="AA55" s="206">
        <v>6.3435858130877403E-4</v>
      </c>
      <c r="AB55" s="556">
        <v>1.073411244659658E-3</v>
      </c>
      <c r="AC55" s="206">
        <v>6.9016801827428596E-4</v>
      </c>
      <c r="AD55" s="556">
        <v>8.84013646187724E-4</v>
      </c>
      <c r="AE55" s="206">
        <v>7.4213025845728804E-4</v>
      </c>
      <c r="AF55" s="556">
        <v>8.7431246680441199E-4</v>
      </c>
      <c r="AG55" s="215">
        <v>8.7852739691013403E-4</v>
      </c>
      <c r="AH55" s="216">
        <v>6.4432004824666197E-4</v>
      </c>
      <c r="AI55" s="216">
        <v>7.0490336580708395E-4</v>
      </c>
      <c r="AJ55" s="41"/>
      <c r="AK55" s="182"/>
    </row>
    <row r="56" spans="1:37">
      <c r="A56" s="25" t="s">
        <v>82</v>
      </c>
      <c r="B56" s="542">
        <v>0.28288188206646403</v>
      </c>
      <c r="C56" s="189"/>
      <c r="D56" s="542">
        <v>0.28290935971854375</v>
      </c>
      <c r="E56" s="189"/>
      <c r="F56" s="542">
        <v>0.28289320575853677</v>
      </c>
      <c r="G56" s="189"/>
      <c r="H56" s="543">
        <v>0.28292448423191263</v>
      </c>
      <c r="I56" s="193"/>
      <c r="J56" s="544">
        <v>0.28293231365259258</v>
      </c>
      <c r="K56" s="193"/>
      <c r="L56" s="545">
        <v>0.28295463090711248</v>
      </c>
      <c r="M56" s="546"/>
      <c r="N56" s="545">
        <v>0.28291690174043216</v>
      </c>
      <c r="O56" s="200"/>
      <c r="P56" s="200"/>
      <c r="Q56" s="163"/>
      <c r="R56" s="547">
        <v>0.28290800030681124</v>
      </c>
      <c r="S56" s="205"/>
      <c r="T56" s="547">
        <v>0.28290827466809171</v>
      </c>
      <c r="U56" s="205">
        <v>0.28290422098481394</v>
      </c>
      <c r="V56" s="547">
        <v>0.28289403420314047</v>
      </c>
      <c r="W56" s="205"/>
      <c r="X56" s="547">
        <v>0.28290606280107183</v>
      </c>
      <c r="Y56" s="205">
        <v>0.28290852801220095</v>
      </c>
      <c r="Z56" s="547">
        <v>0.28290683087501012</v>
      </c>
      <c r="AA56" s="205"/>
      <c r="AB56" s="547">
        <v>0.28291093675500023</v>
      </c>
      <c r="AC56" s="205"/>
      <c r="AD56" s="547">
        <v>0.28291108999110981</v>
      </c>
      <c r="AE56" s="205"/>
      <c r="AF56" s="547">
        <v>0.28291208707084559</v>
      </c>
      <c r="AG56" s="211">
        <v>0.28291008016430774</v>
      </c>
      <c r="AH56" s="41"/>
      <c r="AI56" s="41"/>
      <c r="AJ56" s="41"/>
      <c r="AK56" s="182"/>
    </row>
    <row r="57" spans="1:37">
      <c r="A57" s="25" t="s">
        <v>77</v>
      </c>
      <c r="B57" s="542">
        <v>3.49448926434842E-6</v>
      </c>
      <c r="C57" s="189"/>
      <c r="D57" s="542">
        <v>2.9448552008022E-6</v>
      </c>
      <c r="E57" s="189"/>
      <c r="F57" s="542">
        <v>3.04073593658888E-6</v>
      </c>
      <c r="G57" s="189"/>
      <c r="H57" s="543">
        <v>4.1025153107637602E-6</v>
      </c>
      <c r="I57" s="193"/>
      <c r="J57" s="544">
        <v>3.7208254004672999E-6</v>
      </c>
      <c r="K57" s="193"/>
      <c r="L57" s="545">
        <v>4.0405708997640003E-6</v>
      </c>
      <c r="M57" s="546"/>
      <c r="N57" s="545">
        <v>3.1103860165406399E-6</v>
      </c>
      <c r="O57" s="200"/>
      <c r="P57" s="200"/>
      <c r="Q57" s="163"/>
      <c r="R57" s="547">
        <v>3.0803656054669602E-6</v>
      </c>
      <c r="S57" s="205"/>
      <c r="T57" s="547">
        <v>3.2102674964636602E-6</v>
      </c>
      <c r="U57" s="205">
        <v>2.59729286075908E-6</v>
      </c>
      <c r="V57" s="547">
        <v>4.0559022045312196E-6</v>
      </c>
      <c r="W57" s="205"/>
      <c r="X57" s="547">
        <v>3.09134870784612E-6</v>
      </c>
      <c r="Y57" s="205">
        <v>2.3243275866930401E-6</v>
      </c>
      <c r="Z57" s="547">
        <v>3.4309575703875598E-6</v>
      </c>
      <c r="AA57" s="205"/>
      <c r="AB57" s="547">
        <v>3.0016120201533E-6</v>
      </c>
      <c r="AC57" s="205"/>
      <c r="AD57" s="547">
        <v>3.1155409356462599E-6</v>
      </c>
      <c r="AE57" s="205"/>
      <c r="AF57" s="547">
        <v>2.87224276574518E-6</v>
      </c>
      <c r="AG57" s="211">
        <v>2.9068188175863601E-6</v>
      </c>
      <c r="AH57" s="41"/>
      <c r="AI57" s="41"/>
      <c r="AJ57" s="41"/>
      <c r="AK57" s="182"/>
    </row>
    <row r="58" spans="1:37">
      <c r="A58" s="25"/>
      <c r="B58" s="54"/>
      <c r="C58" s="217"/>
      <c r="D58" s="54"/>
      <c r="E58" s="217"/>
      <c r="F58" s="54"/>
      <c r="G58" s="141"/>
      <c r="H58" s="218"/>
      <c r="I58" s="219"/>
      <c r="J58" s="218"/>
      <c r="K58" s="219"/>
      <c r="L58" s="220"/>
      <c r="M58" s="221"/>
      <c r="N58" s="220"/>
      <c r="O58" s="165"/>
      <c r="P58" s="165"/>
      <c r="Q58" s="167"/>
      <c r="R58" s="53"/>
      <c r="S58" s="222"/>
      <c r="T58" s="53"/>
      <c r="U58" s="222"/>
      <c r="V58" s="53"/>
      <c r="W58" s="222"/>
      <c r="X58" s="53"/>
      <c r="Y58" s="222"/>
      <c r="Z58" s="53"/>
      <c r="AA58" s="222"/>
      <c r="AB58" s="53"/>
      <c r="AC58" s="222"/>
      <c r="AD58" s="53"/>
      <c r="AE58" s="222"/>
      <c r="AF58" s="53"/>
      <c r="AG58" s="223"/>
      <c r="AH58" s="184"/>
      <c r="AI58" s="184"/>
      <c r="AJ58" s="184"/>
      <c r="AK58" s="185"/>
    </row>
    <row r="59" spans="1:37">
      <c r="A59" s="22"/>
      <c r="B59" s="26"/>
      <c r="C59" s="27"/>
      <c r="D59" s="27"/>
      <c r="E59" s="27"/>
      <c r="F59" s="26"/>
      <c r="G59" s="27"/>
      <c r="H59" s="28"/>
      <c r="I59" s="29"/>
      <c r="J59" s="28"/>
      <c r="K59" s="29"/>
      <c r="L59" s="62"/>
      <c r="M59" s="62"/>
      <c r="N59" s="63"/>
      <c r="O59" s="62"/>
      <c r="P59" s="62"/>
      <c r="R59" s="30"/>
      <c r="S59" s="31"/>
      <c r="T59" s="30"/>
      <c r="U59" s="31"/>
      <c r="V59" s="30"/>
      <c r="W59" s="31"/>
      <c r="X59" s="30"/>
      <c r="Y59" s="31"/>
      <c r="Z59" s="30"/>
      <c r="AA59" s="31"/>
      <c r="AB59" s="30"/>
      <c r="AC59" s="31"/>
      <c r="AD59" s="30"/>
      <c r="AE59" s="31"/>
      <c r="AF59" s="30"/>
      <c r="AG59" s="31"/>
      <c r="AH59" s="41"/>
      <c r="AI59" s="41"/>
      <c r="AJ59" s="41"/>
      <c r="AK59" s="41"/>
    </row>
    <row r="60" spans="1:37" s="608" customFormat="1">
      <c r="A60" s="22" t="s">
        <v>228</v>
      </c>
      <c r="B60" s="602">
        <f>B18/B19</f>
        <v>2.2864864864864862E-2</v>
      </c>
      <c r="C60" s="602">
        <v>2.2864864864864862E-2</v>
      </c>
      <c r="D60" s="602">
        <f>D18/D19</f>
        <v>2.2578947368421053E-2</v>
      </c>
      <c r="E60" s="602">
        <v>2.2578947368421053E-2</v>
      </c>
      <c r="F60" s="602">
        <f>F18/F19</f>
        <v>2.4739583333333332E-2</v>
      </c>
      <c r="G60" s="602">
        <f>G18/G19</f>
        <v>2.4583333333333336E-2</v>
      </c>
      <c r="H60" s="605">
        <f>H18/H19</f>
        <v>3.6764705882352942E-2</v>
      </c>
      <c r="I60" s="605">
        <f t="shared" ref="I60:O60" si="0">I18/I19</f>
        <v>3.6449704142011832E-2</v>
      </c>
      <c r="J60" s="605">
        <f t="shared" si="0"/>
        <v>4.9325153374233134E-2</v>
      </c>
      <c r="K60" s="605">
        <f t="shared" si="0"/>
        <v>4.9457831325301203E-2</v>
      </c>
      <c r="L60" s="162">
        <f t="shared" si="0"/>
        <v>5.508620689655172E-2</v>
      </c>
      <c r="M60" s="162">
        <v>5.508620689655172E-2</v>
      </c>
      <c r="N60" s="162">
        <f t="shared" si="0"/>
        <v>4.4330949948927473E-2</v>
      </c>
      <c r="O60" s="162">
        <f t="shared" si="0"/>
        <v>4.4141414141414141E-2</v>
      </c>
      <c r="P60" s="162">
        <v>4.4330949948927473E-2</v>
      </c>
      <c r="Q60" s="606">
        <v>4.4330949948927473E-2</v>
      </c>
      <c r="R60" s="181">
        <f t="shared" ref="R60:T60" si="1">R18/R19</f>
        <v>0.85599999999999998</v>
      </c>
      <c r="S60" s="181">
        <f t="shared" si="1"/>
        <v>0.8925619834710744</v>
      </c>
      <c r="T60" s="181">
        <f t="shared" si="1"/>
        <v>1.0825688073394495</v>
      </c>
      <c r="U60" s="603"/>
      <c r="V60" s="181">
        <f t="shared" ref="V60" si="2">V18/V19</f>
        <v>1.0909090909090908</v>
      </c>
      <c r="W60" s="181">
        <v>1.0909090909090908</v>
      </c>
      <c r="X60" s="181">
        <f t="shared" ref="X60" si="3">X18/X19</f>
        <v>1.1018518518518519</v>
      </c>
      <c r="Y60" s="603"/>
      <c r="Z60" s="181">
        <f t="shared" ref="Z60" si="4">Z18/Z19</f>
        <v>0.95867768595041325</v>
      </c>
      <c r="AA60" s="181">
        <v>0.95867768595041325</v>
      </c>
      <c r="AB60" s="181">
        <f t="shared" ref="AB60" si="5">AB18/AB19</f>
        <v>0.93600000000000005</v>
      </c>
      <c r="AC60" s="181">
        <v>0.93600000000000005</v>
      </c>
      <c r="AD60" s="181">
        <f t="shared" ref="AD60" si="6">AD18/AD19</f>
        <v>16.415094339622641</v>
      </c>
      <c r="AE60" s="181">
        <v>16.415094339622641</v>
      </c>
      <c r="AF60" s="181">
        <f t="shared" ref="AF60" si="7">AF18/AF19</f>
        <v>2.5873015873015874</v>
      </c>
      <c r="AG60" s="181">
        <v>2.5873015873015874</v>
      </c>
      <c r="AH60" s="607">
        <v>2.5873015873015874</v>
      </c>
      <c r="AI60" s="607">
        <v>2.5873015873015874</v>
      </c>
      <c r="AJ60" s="607">
        <v>2.5873015873015874</v>
      </c>
      <c r="AK60" s="607">
        <v>2.5873015873015874</v>
      </c>
    </row>
    <row r="61" spans="1:37">
      <c r="A61" s="22"/>
      <c r="B61" s="26"/>
      <c r="C61" s="27"/>
      <c r="D61" s="27"/>
      <c r="E61" s="27"/>
      <c r="F61" s="26"/>
      <c r="G61" s="27"/>
      <c r="H61" s="28"/>
      <c r="I61" s="29"/>
      <c r="J61" s="28"/>
      <c r="K61" s="29"/>
      <c r="L61" s="62"/>
      <c r="M61" s="62"/>
      <c r="N61" s="63"/>
      <c r="O61" s="62"/>
      <c r="P61" s="62"/>
      <c r="R61" s="30"/>
      <c r="S61" s="31"/>
      <c r="T61" s="30"/>
      <c r="U61" s="31"/>
      <c r="V61" s="30"/>
      <c r="W61" s="31"/>
      <c r="X61" s="30"/>
      <c r="Y61" s="31"/>
      <c r="Z61" s="30"/>
      <c r="AA61" s="31"/>
      <c r="AB61" s="30"/>
      <c r="AC61" s="31"/>
      <c r="AD61" s="30"/>
      <c r="AE61" s="31"/>
      <c r="AF61" s="30"/>
      <c r="AG61" s="31"/>
      <c r="AH61" s="41"/>
      <c r="AI61" s="41"/>
      <c r="AJ61" s="41"/>
      <c r="AK61" s="41"/>
    </row>
    <row r="62" spans="1:37">
      <c r="A62" s="22"/>
      <c r="B62" s="26"/>
      <c r="C62" s="27"/>
      <c r="D62" s="27"/>
      <c r="E62" s="27"/>
      <c r="F62" s="26"/>
      <c r="G62" s="27"/>
      <c r="H62" s="28"/>
      <c r="I62" s="29"/>
      <c r="J62" s="28"/>
      <c r="K62" s="29"/>
      <c r="L62" s="62"/>
      <c r="M62" s="62"/>
      <c r="N62" s="63"/>
      <c r="O62" s="62"/>
      <c r="P62" s="62"/>
      <c r="R62" s="30"/>
      <c r="S62" s="31"/>
      <c r="T62" s="30"/>
      <c r="U62" s="31"/>
      <c r="V62" s="30"/>
      <c r="W62" s="31"/>
      <c r="X62" s="30"/>
      <c r="Y62" s="31"/>
      <c r="Z62" s="30"/>
      <c r="AA62" s="31"/>
      <c r="AB62" s="30"/>
      <c r="AC62" s="31"/>
      <c r="AD62" s="30"/>
      <c r="AE62" s="31"/>
      <c r="AF62" s="30"/>
      <c r="AG62" s="31"/>
      <c r="AH62" s="41"/>
      <c r="AI62" s="41"/>
      <c r="AJ62" s="41"/>
      <c r="AK62" s="41"/>
    </row>
    <row r="63" spans="1:37">
      <c r="A63" s="22"/>
      <c r="B63" s="26"/>
      <c r="C63" s="27"/>
      <c r="D63" s="27"/>
      <c r="E63" s="27"/>
      <c r="F63" s="26"/>
      <c r="G63" s="27"/>
      <c r="H63" s="28"/>
      <c r="I63" s="29"/>
      <c r="J63" s="28"/>
      <c r="K63" s="29"/>
      <c r="L63" s="62"/>
      <c r="M63" s="62"/>
      <c r="N63" s="63"/>
      <c r="O63" s="62"/>
      <c r="P63" s="62"/>
      <c r="R63" s="30"/>
      <c r="S63" s="31"/>
      <c r="T63" s="30"/>
      <c r="U63" s="31"/>
      <c r="V63" s="30"/>
      <c r="W63" s="31"/>
      <c r="X63" s="30"/>
      <c r="Y63" s="31"/>
      <c r="Z63" s="30"/>
      <c r="AA63" s="31"/>
      <c r="AB63" s="30"/>
      <c r="AC63" s="31"/>
      <c r="AD63" s="30"/>
      <c r="AE63" s="31"/>
      <c r="AF63" s="30"/>
      <c r="AG63" s="31"/>
      <c r="AH63" s="41"/>
      <c r="AI63" s="41"/>
      <c r="AJ63" s="41"/>
      <c r="AK63" s="41"/>
    </row>
    <row r="64" spans="1:37">
      <c r="A64" s="22"/>
      <c r="B64" s="26"/>
      <c r="C64" s="27"/>
      <c r="D64" s="27"/>
      <c r="E64" s="27"/>
      <c r="F64" s="26"/>
      <c r="G64" s="27"/>
      <c r="H64" s="28"/>
      <c r="I64" s="29"/>
      <c r="J64" s="28"/>
      <c r="K64" s="29"/>
      <c r="L64" s="62"/>
      <c r="M64" s="62"/>
      <c r="N64" s="63"/>
      <c r="O64" s="62"/>
      <c r="P64" s="62"/>
      <c r="R64" s="30"/>
      <c r="S64" s="31"/>
      <c r="T64" s="30"/>
      <c r="U64" s="31"/>
      <c r="V64" s="30"/>
      <c r="W64" s="31"/>
      <c r="X64" s="30"/>
      <c r="Y64" s="31"/>
      <c r="Z64" s="30"/>
      <c r="AA64" s="31"/>
      <c r="AB64" s="30"/>
      <c r="AC64" s="31"/>
      <c r="AD64" s="30"/>
      <c r="AE64" s="31"/>
      <c r="AF64" s="30"/>
      <c r="AG64" s="31"/>
      <c r="AH64" s="41"/>
      <c r="AI64" s="41"/>
      <c r="AJ64" s="41"/>
      <c r="AK64" s="41"/>
    </row>
    <row r="65" spans="1:37">
      <c r="A65" s="22"/>
      <c r="B65" s="26"/>
      <c r="C65" s="27"/>
      <c r="D65" s="27"/>
      <c r="E65" s="27"/>
      <c r="F65" s="26"/>
      <c r="G65" s="27"/>
      <c r="H65" s="28"/>
      <c r="I65" s="29"/>
      <c r="J65" s="28"/>
      <c r="K65" s="29"/>
      <c r="L65" s="62"/>
      <c r="M65" s="62"/>
      <c r="N65" s="63"/>
      <c r="O65" s="62"/>
      <c r="P65" s="62"/>
      <c r="R65" s="30"/>
      <c r="S65" s="31"/>
      <c r="T65" s="30"/>
      <c r="U65" s="31"/>
      <c r="V65" s="30"/>
      <c r="W65" s="31"/>
      <c r="X65" s="30"/>
      <c r="Y65" s="31"/>
      <c r="Z65" s="30"/>
      <c r="AA65" s="31"/>
      <c r="AB65" s="30"/>
      <c r="AC65" s="31"/>
      <c r="AD65" s="30"/>
      <c r="AE65" s="31"/>
      <c r="AF65" s="30"/>
      <c r="AG65" s="31"/>
      <c r="AH65" s="41"/>
      <c r="AI65" s="41"/>
      <c r="AJ65" s="41"/>
      <c r="AK65" s="41"/>
    </row>
    <row r="66" spans="1:37">
      <c r="A66" s="22"/>
      <c r="B66" s="26"/>
      <c r="C66" s="27"/>
      <c r="D66" s="27"/>
      <c r="E66" s="27"/>
      <c r="F66" s="26"/>
      <c r="G66" s="27"/>
      <c r="H66" s="28"/>
      <c r="I66" s="29"/>
      <c r="J66" s="28"/>
      <c r="K66" s="29"/>
      <c r="L66" s="62"/>
      <c r="M66" s="62"/>
      <c r="N66" s="63"/>
      <c r="O66" s="62"/>
      <c r="P66" s="62"/>
      <c r="R66" s="30"/>
      <c r="S66" s="31"/>
      <c r="T66" s="30"/>
      <c r="U66" s="31"/>
      <c r="V66" s="30"/>
      <c r="W66" s="31"/>
      <c r="X66" s="30"/>
      <c r="Y66" s="31"/>
      <c r="Z66" s="30"/>
      <c r="AA66" s="31"/>
      <c r="AB66" s="30"/>
      <c r="AC66" s="31"/>
      <c r="AD66" s="30"/>
      <c r="AE66" s="31"/>
      <c r="AF66" s="30"/>
      <c r="AG66" s="31"/>
      <c r="AH66" s="41"/>
      <c r="AI66" s="41"/>
      <c r="AJ66" s="41"/>
      <c r="AK66" s="41"/>
    </row>
    <row r="67" spans="1:37">
      <c r="A67" s="22"/>
      <c r="B67" s="26"/>
      <c r="C67" s="27"/>
      <c r="D67" s="27"/>
      <c r="E67" s="27"/>
      <c r="F67" s="26"/>
      <c r="G67" s="27"/>
      <c r="H67" s="28"/>
      <c r="I67" s="29"/>
      <c r="J67" s="28"/>
      <c r="K67" s="29"/>
      <c r="L67" s="62"/>
      <c r="M67" s="62"/>
      <c r="N67" s="63"/>
      <c r="O67" s="62"/>
      <c r="P67" s="62"/>
      <c r="R67" s="30"/>
      <c r="S67" s="31"/>
      <c r="T67" s="30"/>
      <c r="U67" s="31"/>
      <c r="V67" s="30"/>
      <c r="W67" s="31"/>
      <c r="X67" s="30"/>
      <c r="Y67" s="31"/>
      <c r="Z67" s="30"/>
      <c r="AA67" s="31"/>
      <c r="AB67" s="30"/>
      <c r="AC67" s="31"/>
      <c r="AD67" s="30"/>
      <c r="AE67" s="31"/>
      <c r="AF67" s="30"/>
      <c r="AG67" s="31"/>
      <c r="AH67" s="41"/>
      <c r="AI67" s="41"/>
      <c r="AJ67" s="41"/>
      <c r="AK67" s="41"/>
    </row>
    <row r="68" spans="1:37">
      <c r="A68" s="22"/>
      <c r="B68" s="26"/>
      <c r="C68" s="27"/>
      <c r="D68" s="27"/>
      <c r="E68" s="27"/>
      <c r="F68" s="26"/>
      <c r="G68" s="27"/>
      <c r="H68" s="28"/>
      <c r="I68" s="29"/>
      <c r="J68" s="28"/>
      <c r="K68" s="29"/>
      <c r="L68" s="62"/>
      <c r="M68" s="62"/>
      <c r="N68" s="63"/>
      <c r="O68" s="62"/>
      <c r="P68" s="62"/>
      <c r="R68" s="30"/>
      <c r="S68" s="31"/>
      <c r="T68" s="30"/>
      <c r="U68" s="31"/>
      <c r="V68" s="30"/>
      <c r="W68" s="31"/>
      <c r="X68" s="30"/>
      <c r="Y68" s="31"/>
      <c r="Z68" s="30"/>
      <c r="AA68" s="31"/>
      <c r="AB68" s="30"/>
      <c r="AC68" s="31"/>
      <c r="AD68" s="30"/>
      <c r="AE68" s="31"/>
      <c r="AF68" s="30"/>
      <c r="AG68" s="31"/>
      <c r="AH68" s="41"/>
      <c r="AI68" s="41"/>
      <c r="AJ68" s="41"/>
      <c r="AK68" s="41"/>
    </row>
    <row r="69" spans="1:37">
      <c r="A69" s="22"/>
      <c r="B69" s="26"/>
      <c r="C69" s="27"/>
      <c r="D69" s="27"/>
      <c r="E69" s="27"/>
      <c r="F69" s="26"/>
      <c r="G69" s="27"/>
      <c r="H69" s="28"/>
      <c r="I69" s="29"/>
      <c r="J69" s="28"/>
      <c r="K69" s="29"/>
      <c r="L69" s="62"/>
      <c r="M69" s="62"/>
      <c r="N69" s="63"/>
      <c r="O69" s="62"/>
      <c r="P69" s="62"/>
      <c r="R69" s="30"/>
      <c r="S69" s="31"/>
      <c r="T69" s="30"/>
      <c r="U69" s="31"/>
      <c r="V69" s="30"/>
      <c r="W69" s="31"/>
      <c r="X69" s="30"/>
      <c r="Y69" s="31"/>
      <c r="Z69" s="30"/>
      <c r="AA69" s="31"/>
      <c r="AB69" s="30"/>
      <c r="AC69" s="31"/>
      <c r="AD69" s="30"/>
      <c r="AE69" s="31"/>
      <c r="AF69" s="30"/>
      <c r="AG69" s="31"/>
      <c r="AH69" s="41"/>
      <c r="AI69" s="41"/>
      <c r="AJ69" s="41"/>
      <c r="AK69" s="41"/>
    </row>
    <row r="70" spans="1:37">
      <c r="A70" s="22"/>
      <c r="B70" s="26"/>
      <c r="C70" s="27"/>
      <c r="D70" s="27"/>
      <c r="E70" s="27"/>
      <c r="F70" s="26"/>
      <c r="G70" s="27"/>
      <c r="H70" s="28"/>
      <c r="I70" s="29"/>
      <c r="J70" s="28"/>
      <c r="K70" s="29"/>
      <c r="L70" s="62"/>
      <c r="M70" s="62"/>
      <c r="N70" s="63"/>
      <c r="O70" s="62"/>
      <c r="P70" s="62"/>
      <c r="R70" s="30"/>
      <c r="S70" s="31"/>
      <c r="T70" s="30"/>
      <c r="U70" s="31"/>
      <c r="V70" s="30"/>
      <c r="W70" s="31"/>
      <c r="X70" s="30"/>
      <c r="Y70" s="31"/>
      <c r="Z70" s="30"/>
      <c r="AA70" s="31"/>
      <c r="AB70" s="30"/>
      <c r="AC70" s="31"/>
      <c r="AD70" s="30"/>
      <c r="AE70" s="31"/>
      <c r="AF70" s="30"/>
      <c r="AG70" s="31"/>
      <c r="AH70" s="41"/>
      <c r="AI70" s="41"/>
      <c r="AJ70" s="41"/>
      <c r="AK70" s="41"/>
    </row>
    <row r="71" spans="1:37">
      <c r="A71" s="22"/>
      <c r="B71" s="26"/>
      <c r="C71" s="27"/>
      <c r="D71" s="27"/>
      <c r="E71" s="27"/>
      <c r="F71" s="26"/>
      <c r="G71" s="27"/>
      <c r="H71" s="28"/>
      <c r="I71" s="29"/>
      <c r="J71" s="28"/>
      <c r="K71" s="29"/>
      <c r="L71" s="62"/>
      <c r="M71" s="62"/>
      <c r="N71" s="63"/>
      <c r="O71" s="62"/>
      <c r="P71" s="62"/>
      <c r="R71" s="30"/>
      <c r="S71" s="31"/>
      <c r="T71" s="30"/>
      <c r="U71" s="31"/>
      <c r="V71" s="30"/>
      <c r="W71" s="31"/>
      <c r="X71" s="30"/>
      <c r="Y71" s="31"/>
      <c r="Z71" s="30"/>
      <c r="AA71" s="31"/>
      <c r="AB71" s="30"/>
      <c r="AC71" s="31"/>
      <c r="AD71" s="30"/>
      <c r="AE71" s="31"/>
      <c r="AF71" s="30"/>
      <c r="AG71" s="31"/>
      <c r="AH71" s="41"/>
      <c r="AI71" s="41"/>
      <c r="AJ71" s="41"/>
      <c r="AK71" s="41"/>
    </row>
    <row r="72" spans="1:37">
      <c r="A72" s="22"/>
      <c r="B72" s="26"/>
      <c r="C72" s="27"/>
      <c r="D72" s="27"/>
      <c r="E72" s="27"/>
      <c r="F72" s="26"/>
      <c r="G72" s="27"/>
      <c r="H72" s="28"/>
      <c r="I72" s="29"/>
      <c r="J72" s="28"/>
      <c r="K72" s="29"/>
      <c r="L72" s="62"/>
      <c r="M72" s="62"/>
      <c r="N72" s="63"/>
      <c r="O72" s="62"/>
      <c r="P72" s="62"/>
      <c r="R72" s="30"/>
      <c r="S72" s="31"/>
      <c r="T72" s="30"/>
      <c r="U72" s="31"/>
      <c r="V72" s="30"/>
      <c r="W72" s="31"/>
      <c r="X72" s="30"/>
      <c r="Y72" s="31"/>
      <c r="Z72" s="30"/>
      <c r="AA72" s="31"/>
      <c r="AB72" s="30"/>
      <c r="AC72" s="31"/>
      <c r="AD72" s="30"/>
      <c r="AE72" s="31"/>
      <c r="AF72" s="30"/>
      <c r="AG72" s="31"/>
      <c r="AH72" s="41"/>
      <c r="AI72" s="41"/>
      <c r="AJ72" s="41"/>
      <c r="AK72" s="41"/>
    </row>
    <row r="73" spans="1:37">
      <c r="A73" s="22"/>
      <c r="B73" s="26"/>
      <c r="C73" s="27"/>
      <c r="D73" s="27"/>
      <c r="E73" s="27"/>
      <c r="F73" s="26"/>
      <c r="G73" s="27"/>
      <c r="H73" s="28"/>
      <c r="I73" s="29"/>
      <c r="J73" s="28"/>
      <c r="K73" s="29"/>
      <c r="L73" s="62"/>
      <c r="M73" s="62"/>
      <c r="N73" s="63"/>
      <c r="O73" s="62"/>
      <c r="P73" s="62"/>
      <c r="R73" s="30"/>
      <c r="S73" s="31"/>
      <c r="T73" s="30"/>
      <c r="U73" s="31"/>
      <c r="V73" s="30"/>
      <c r="W73" s="31"/>
      <c r="X73" s="30"/>
      <c r="Y73" s="31"/>
      <c r="Z73" s="30"/>
      <c r="AA73" s="31"/>
      <c r="AB73" s="30"/>
      <c r="AC73" s="31"/>
      <c r="AD73" s="30"/>
      <c r="AE73" s="31"/>
      <c r="AF73" s="30"/>
      <c r="AG73" s="31"/>
      <c r="AH73" s="41"/>
      <c r="AI73" s="41"/>
      <c r="AJ73" s="41"/>
      <c r="AK73" s="41"/>
    </row>
    <row r="74" spans="1:37">
      <c r="A74" s="22"/>
      <c r="B74" s="26"/>
      <c r="C74" s="27"/>
      <c r="D74" s="27"/>
      <c r="E74" s="27"/>
      <c r="F74" s="26"/>
      <c r="G74" s="27"/>
      <c r="H74" s="28"/>
      <c r="I74" s="29"/>
      <c r="J74" s="28"/>
      <c r="K74" s="29"/>
      <c r="L74" s="62"/>
      <c r="M74" s="62"/>
      <c r="N74" s="63"/>
      <c r="O74" s="62"/>
      <c r="P74" s="62"/>
      <c r="R74" s="30"/>
      <c r="S74" s="31"/>
      <c r="T74" s="30"/>
      <c r="U74" s="31"/>
      <c r="V74" s="30"/>
      <c r="W74" s="31"/>
      <c r="X74" s="30"/>
      <c r="Y74" s="31"/>
      <c r="Z74" s="30"/>
      <c r="AA74" s="31"/>
      <c r="AB74" s="30"/>
      <c r="AC74" s="31"/>
      <c r="AD74" s="30"/>
      <c r="AE74" s="31"/>
      <c r="AF74" s="30"/>
      <c r="AG74" s="31"/>
      <c r="AH74" s="41"/>
      <c r="AI74" s="41"/>
      <c r="AJ74" s="41"/>
      <c r="AK74" s="41"/>
    </row>
    <row r="75" spans="1:37">
      <c r="A75" s="22"/>
      <c r="B75" s="26"/>
      <c r="C75" s="27"/>
      <c r="D75" s="27"/>
      <c r="E75" s="27"/>
      <c r="F75" s="26"/>
      <c r="G75" s="27"/>
      <c r="H75" s="28"/>
      <c r="I75" s="29"/>
      <c r="J75" s="28"/>
      <c r="K75" s="29"/>
      <c r="L75" s="62"/>
      <c r="M75" s="62"/>
      <c r="N75" s="63"/>
      <c r="O75" s="62"/>
      <c r="P75" s="62"/>
      <c r="R75" s="30"/>
      <c r="S75" s="31"/>
      <c r="T75" s="30"/>
      <c r="U75" s="31"/>
      <c r="V75" s="30"/>
      <c r="W75" s="31"/>
      <c r="X75" s="30"/>
      <c r="Y75" s="31"/>
      <c r="Z75" s="30"/>
      <c r="AA75" s="31"/>
      <c r="AB75" s="30"/>
      <c r="AC75" s="31"/>
      <c r="AD75" s="30"/>
      <c r="AE75" s="31"/>
      <c r="AF75" s="30"/>
      <c r="AG75" s="31"/>
      <c r="AH75" s="41"/>
      <c r="AI75" s="41"/>
      <c r="AJ75" s="41"/>
      <c r="AK75" s="41"/>
    </row>
    <row r="76" spans="1:37">
      <c r="A76" s="22"/>
      <c r="B76" s="26"/>
      <c r="C76" s="27"/>
      <c r="D76" s="27"/>
      <c r="E76" s="27"/>
      <c r="F76" s="26"/>
      <c r="G76" s="27"/>
      <c r="H76" s="28"/>
      <c r="I76" s="29"/>
      <c r="J76" s="28"/>
      <c r="K76" s="29"/>
      <c r="L76" s="62"/>
      <c r="M76" s="62"/>
      <c r="N76" s="63"/>
      <c r="O76" s="62"/>
      <c r="P76" s="62"/>
      <c r="R76" s="30"/>
      <c r="S76" s="31"/>
      <c r="T76" s="30"/>
      <c r="U76" s="31"/>
      <c r="V76" s="30"/>
      <c r="W76" s="31"/>
      <c r="X76" s="30"/>
      <c r="Y76" s="31"/>
      <c r="Z76" s="30"/>
      <c r="AA76" s="31"/>
      <c r="AB76" s="30"/>
      <c r="AC76" s="31"/>
      <c r="AD76" s="30"/>
      <c r="AE76" s="31"/>
      <c r="AF76" s="30"/>
      <c r="AG76" s="31"/>
      <c r="AH76" s="41"/>
      <c r="AI76" s="41"/>
      <c r="AJ76" s="41"/>
      <c r="AK76" s="41"/>
    </row>
    <row r="77" spans="1:37">
      <c r="A77" s="22"/>
      <c r="B77" s="26"/>
      <c r="C77" s="27"/>
      <c r="D77" s="27"/>
      <c r="E77" s="27"/>
      <c r="F77" s="26"/>
      <c r="G77" s="27"/>
      <c r="H77" s="28"/>
      <c r="I77" s="29"/>
      <c r="J77" s="28"/>
      <c r="K77" s="29"/>
      <c r="L77" s="62"/>
      <c r="M77" s="62"/>
      <c r="N77" s="63"/>
      <c r="O77" s="62"/>
      <c r="P77" s="62"/>
      <c r="R77" s="30"/>
      <c r="S77" s="31"/>
      <c r="T77" s="30"/>
      <c r="U77" s="31"/>
      <c r="V77" s="30"/>
      <c r="W77" s="31"/>
      <c r="X77" s="30"/>
      <c r="Y77" s="31"/>
      <c r="Z77" s="30"/>
      <c r="AA77" s="31"/>
      <c r="AB77" s="30"/>
      <c r="AC77" s="31"/>
      <c r="AD77" s="30"/>
      <c r="AE77" s="31"/>
      <c r="AF77" s="30"/>
      <c r="AG77" s="31"/>
      <c r="AH77" s="41"/>
      <c r="AI77" s="41"/>
      <c r="AJ77" s="41"/>
      <c r="AK77" s="41"/>
    </row>
    <row r="78" spans="1:37">
      <c r="A78" s="22"/>
      <c r="B78" s="26"/>
      <c r="C78" s="27"/>
      <c r="D78" s="27"/>
      <c r="E78" s="27"/>
      <c r="F78" s="26"/>
      <c r="G78" s="27"/>
      <c r="H78" s="28"/>
      <c r="I78" s="29"/>
      <c r="J78" s="28"/>
      <c r="K78" s="29"/>
      <c r="L78" s="62"/>
      <c r="M78" s="62"/>
      <c r="N78" s="63"/>
      <c r="O78" s="62"/>
      <c r="P78" s="62"/>
      <c r="R78" s="30"/>
      <c r="S78" s="31"/>
      <c r="T78" s="30"/>
      <c r="U78" s="31"/>
      <c r="V78" s="30"/>
      <c r="W78" s="31"/>
      <c r="X78" s="30"/>
      <c r="Y78" s="31"/>
      <c r="Z78" s="30"/>
      <c r="AA78" s="31"/>
      <c r="AB78" s="30"/>
      <c r="AC78" s="31"/>
      <c r="AD78" s="30"/>
      <c r="AE78" s="31"/>
      <c r="AF78" s="30"/>
      <c r="AG78" s="31"/>
      <c r="AH78" s="41"/>
      <c r="AI78" s="41"/>
      <c r="AJ78" s="41"/>
      <c r="AK78" s="41"/>
    </row>
    <row r="79" spans="1:37">
      <c r="A79" s="22"/>
      <c r="B79" s="26"/>
      <c r="C79" s="27"/>
      <c r="D79" s="27"/>
      <c r="E79" s="27"/>
      <c r="F79" s="26"/>
      <c r="G79" s="27"/>
      <c r="H79" s="28"/>
      <c r="I79" s="29"/>
      <c r="J79" s="28"/>
      <c r="K79" s="29"/>
      <c r="L79" s="62"/>
      <c r="M79" s="62"/>
      <c r="N79" s="63"/>
      <c r="O79" s="62"/>
      <c r="P79" s="62"/>
      <c r="R79" s="30"/>
      <c r="S79" s="31"/>
      <c r="T79" s="30"/>
      <c r="U79" s="31"/>
      <c r="V79" s="30"/>
      <c r="W79" s="31"/>
      <c r="X79" s="30"/>
      <c r="Y79" s="31"/>
      <c r="Z79" s="30"/>
      <c r="AA79" s="31"/>
      <c r="AB79" s="30"/>
      <c r="AC79" s="31"/>
      <c r="AD79" s="30"/>
      <c r="AE79" s="31"/>
      <c r="AF79" s="30"/>
      <c r="AG79" s="31"/>
      <c r="AH79" s="41"/>
      <c r="AI79" s="41"/>
      <c r="AJ79" s="41"/>
      <c r="AK79" s="41"/>
    </row>
    <row r="80" spans="1:37">
      <c r="A80" s="22"/>
      <c r="B80" s="26"/>
      <c r="C80" s="27"/>
      <c r="D80" s="27"/>
      <c r="E80" s="27"/>
      <c r="F80" s="26"/>
      <c r="G80" s="27"/>
      <c r="H80" s="28"/>
      <c r="I80" s="29"/>
      <c r="J80" s="28"/>
      <c r="K80" s="29"/>
      <c r="L80" s="62"/>
      <c r="M80" s="62"/>
      <c r="N80" s="63"/>
      <c r="O80" s="62"/>
      <c r="P80" s="62"/>
      <c r="R80" s="30"/>
      <c r="S80" s="31"/>
      <c r="T80" s="30"/>
      <c r="U80" s="31"/>
      <c r="V80" s="30"/>
      <c r="W80" s="31"/>
      <c r="X80" s="30"/>
      <c r="Y80" s="31"/>
      <c r="Z80" s="30"/>
      <c r="AA80" s="31"/>
      <c r="AB80" s="30"/>
      <c r="AC80" s="31"/>
      <c r="AD80" s="30"/>
      <c r="AE80" s="31"/>
      <c r="AF80" s="30"/>
      <c r="AG80" s="31"/>
      <c r="AH80" s="41"/>
      <c r="AI80" s="41"/>
      <c r="AJ80" s="41"/>
      <c r="AK80" s="41"/>
    </row>
    <row r="81" spans="1:37">
      <c r="A81" s="22"/>
      <c r="B81" s="26"/>
      <c r="C81" s="27"/>
      <c r="D81" s="27"/>
      <c r="E81" s="27"/>
      <c r="F81" s="26"/>
      <c r="G81" s="27"/>
      <c r="H81" s="28"/>
      <c r="I81" s="29"/>
      <c r="J81" s="28"/>
      <c r="K81" s="29"/>
      <c r="L81" s="62"/>
      <c r="M81" s="62"/>
      <c r="N81" s="63"/>
      <c r="O81" s="62"/>
      <c r="P81" s="62"/>
      <c r="R81" s="30"/>
      <c r="S81" s="31"/>
      <c r="T81" s="30"/>
      <c r="U81" s="31"/>
      <c r="V81" s="30"/>
      <c r="W81" s="31"/>
      <c r="X81" s="30"/>
      <c r="Y81" s="31"/>
      <c r="Z81" s="30"/>
      <c r="AA81" s="31"/>
      <c r="AB81" s="30"/>
      <c r="AC81" s="31"/>
      <c r="AD81" s="30"/>
      <c r="AE81" s="31"/>
      <c r="AF81" s="30"/>
      <c r="AG81" s="31"/>
      <c r="AH81" s="41"/>
      <c r="AI81" s="41"/>
      <c r="AJ81" s="41"/>
      <c r="AK81" s="41"/>
    </row>
    <row r="82" spans="1:37">
      <c r="A82" s="22"/>
      <c r="B82" s="26"/>
      <c r="C82" s="27"/>
      <c r="D82" s="27"/>
      <c r="E82" s="27"/>
      <c r="F82" s="26"/>
      <c r="G82" s="27"/>
      <c r="H82" s="28"/>
      <c r="I82" s="29"/>
      <c r="J82" s="28"/>
      <c r="K82" s="29"/>
      <c r="L82" s="62"/>
      <c r="M82" s="62"/>
      <c r="N82" s="63"/>
      <c r="O82" s="62"/>
      <c r="P82" s="62"/>
      <c r="R82" s="30"/>
      <c r="S82" s="31"/>
      <c r="T82" s="30"/>
      <c r="U82" s="31"/>
      <c r="V82" s="30"/>
      <c r="W82" s="31"/>
      <c r="X82" s="30"/>
      <c r="Y82" s="31"/>
      <c r="Z82" s="30"/>
      <c r="AA82" s="31"/>
      <c r="AB82" s="30"/>
      <c r="AC82" s="31"/>
      <c r="AD82" s="30"/>
      <c r="AE82" s="31"/>
      <c r="AF82" s="30"/>
      <c r="AG82" s="31"/>
      <c r="AH82" s="41"/>
      <c r="AI82" s="41"/>
      <c r="AJ82" s="41"/>
      <c r="AK82" s="41"/>
    </row>
    <row r="83" spans="1:37">
      <c r="A83" s="22"/>
      <c r="B83" s="26"/>
      <c r="C83" s="27"/>
      <c r="D83" s="27"/>
      <c r="E83" s="27"/>
      <c r="F83" s="26"/>
      <c r="G83" s="27"/>
      <c r="H83" s="28"/>
      <c r="I83" s="29"/>
      <c r="J83" s="28"/>
      <c r="K83" s="29"/>
      <c r="L83" s="62"/>
      <c r="M83" s="62"/>
      <c r="N83" s="63"/>
      <c r="O83" s="62"/>
      <c r="P83" s="62"/>
      <c r="R83" s="30"/>
      <c r="S83" s="31"/>
      <c r="T83" s="30"/>
      <c r="U83" s="31"/>
      <c r="V83" s="30"/>
      <c r="W83" s="31"/>
      <c r="X83" s="30"/>
      <c r="Y83" s="31"/>
      <c r="Z83" s="30"/>
      <c r="AA83" s="31"/>
      <c r="AB83" s="30"/>
      <c r="AC83" s="31"/>
      <c r="AD83" s="30"/>
      <c r="AE83" s="31"/>
      <c r="AF83" s="30"/>
      <c r="AG83" s="31"/>
      <c r="AH83" s="41"/>
      <c r="AI83" s="41"/>
      <c r="AJ83" s="41"/>
      <c r="AK83" s="41"/>
    </row>
    <row r="84" spans="1:37">
      <c r="A84" s="22"/>
      <c r="B84" s="26"/>
      <c r="C84" s="27"/>
      <c r="D84" s="27"/>
      <c r="E84" s="27"/>
      <c r="F84" s="26"/>
      <c r="G84" s="27"/>
      <c r="H84" s="28"/>
      <c r="I84" s="29"/>
      <c r="J84" s="28"/>
      <c r="K84" s="29"/>
      <c r="L84" s="62"/>
      <c r="M84" s="62"/>
      <c r="N84" s="63"/>
      <c r="O84" s="62"/>
      <c r="P84" s="62"/>
      <c r="R84" s="30"/>
      <c r="S84" s="31"/>
      <c r="T84" s="30"/>
      <c r="U84" s="31"/>
      <c r="V84" s="30"/>
      <c r="W84" s="31"/>
      <c r="X84" s="30"/>
      <c r="Y84" s="31"/>
      <c r="Z84" s="30"/>
      <c r="AA84" s="31"/>
      <c r="AB84" s="30"/>
      <c r="AC84" s="31"/>
      <c r="AD84" s="30"/>
      <c r="AE84" s="31"/>
      <c r="AF84" s="30"/>
      <c r="AG84" s="31"/>
      <c r="AH84" s="41"/>
      <c r="AI84" s="41"/>
      <c r="AJ84" s="41"/>
      <c r="AK84" s="41"/>
    </row>
    <row r="85" spans="1:37">
      <c r="A85" s="22"/>
      <c r="B85" s="26"/>
      <c r="C85" s="27"/>
      <c r="D85" s="27"/>
      <c r="E85" s="27"/>
      <c r="F85" s="26"/>
      <c r="G85" s="27"/>
      <c r="H85" s="28"/>
      <c r="I85" s="29"/>
      <c r="J85" s="28"/>
      <c r="K85" s="29"/>
      <c r="L85" s="62"/>
      <c r="M85" s="62"/>
      <c r="N85" s="63"/>
      <c r="O85" s="62"/>
      <c r="P85" s="62"/>
      <c r="R85" s="30"/>
      <c r="S85" s="31"/>
      <c r="T85" s="30"/>
      <c r="U85" s="31"/>
      <c r="V85" s="30"/>
      <c r="W85" s="31"/>
      <c r="X85" s="30"/>
      <c r="Y85" s="31"/>
      <c r="Z85" s="30"/>
      <c r="AA85" s="31"/>
      <c r="AB85" s="30"/>
      <c r="AC85" s="31"/>
      <c r="AD85" s="30"/>
      <c r="AE85" s="31"/>
      <c r="AF85" s="30"/>
      <c r="AG85" s="31"/>
      <c r="AH85" s="41"/>
      <c r="AI85" s="41"/>
      <c r="AJ85" s="41"/>
      <c r="AK85" s="41"/>
    </row>
    <row r="86" spans="1:37">
      <c r="A86" s="22"/>
      <c r="B86" s="26"/>
      <c r="C86" s="27"/>
      <c r="D86" s="27"/>
      <c r="E86" s="27"/>
      <c r="F86" s="26"/>
      <c r="G86" s="27"/>
      <c r="H86" s="28"/>
      <c r="I86" s="29"/>
      <c r="J86" s="28"/>
      <c r="K86" s="29"/>
      <c r="L86" s="62"/>
      <c r="M86" s="62"/>
      <c r="N86" s="63"/>
      <c r="O86" s="62"/>
      <c r="P86" s="62"/>
      <c r="R86" s="30"/>
      <c r="S86" s="31"/>
      <c r="T86" s="30"/>
      <c r="U86" s="31"/>
      <c r="V86" s="30"/>
      <c r="W86" s="31"/>
      <c r="X86" s="30"/>
      <c r="Y86" s="31"/>
      <c r="Z86" s="30"/>
      <c r="AA86" s="31"/>
      <c r="AB86" s="30"/>
      <c r="AC86" s="31"/>
      <c r="AD86" s="30"/>
      <c r="AE86" s="31"/>
      <c r="AF86" s="30"/>
      <c r="AG86" s="31"/>
      <c r="AH86" s="41"/>
      <c r="AI86" s="41"/>
      <c r="AJ86" s="41"/>
      <c r="AK86" s="41"/>
    </row>
    <row r="87" spans="1:37">
      <c r="A87" s="22"/>
      <c r="B87" s="26"/>
      <c r="C87" s="27"/>
      <c r="D87" s="27"/>
      <c r="E87" s="27"/>
      <c r="F87" s="26"/>
      <c r="G87" s="27"/>
      <c r="H87" s="28"/>
      <c r="I87" s="29"/>
      <c r="J87" s="28"/>
      <c r="K87" s="29"/>
      <c r="L87" s="62"/>
      <c r="M87" s="62"/>
      <c r="N87" s="63"/>
      <c r="O87" s="62"/>
      <c r="P87" s="62"/>
      <c r="R87" s="30"/>
      <c r="S87" s="31"/>
      <c r="T87" s="30"/>
      <c r="U87" s="31"/>
      <c r="V87" s="30"/>
      <c r="W87" s="31"/>
      <c r="X87" s="30"/>
      <c r="Y87" s="31"/>
      <c r="Z87" s="30"/>
      <c r="AA87" s="31"/>
      <c r="AB87" s="30"/>
      <c r="AC87" s="31"/>
      <c r="AD87" s="30"/>
      <c r="AE87" s="31"/>
      <c r="AF87" s="30"/>
      <c r="AG87" s="31"/>
      <c r="AH87" s="41"/>
      <c r="AI87" s="41"/>
      <c r="AJ87" s="41"/>
      <c r="AK87" s="41"/>
    </row>
    <row r="88" spans="1:37">
      <c r="A88" s="22"/>
      <c r="B88" s="26"/>
      <c r="C88" s="27"/>
      <c r="D88" s="27"/>
      <c r="E88" s="27"/>
      <c r="F88" s="26"/>
      <c r="G88" s="27"/>
      <c r="H88" s="28"/>
      <c r="I88" s="29"/>
      <c r="J88" s="28"/>
      <c r="K88" s="29"/>
      <c r="L88" s="62"/>
      <c r="M88" s="62"/>
      <c r="N88" s="63"/>
      <c r="O88" s="62"/>
      <c r="P88" s="62"/>
      <c r="R88" s="30"/>
      <c r="S88" s="31"/>
      <c r="T88" s="30"/>
      <c r="U88" s="31"/>
      <c r="V88" s="30"/>
      <c r="W88" s="31"/>
      <c r="X88" s="30"/>
      <c r="Y88" s="31"/>
      <c r="Z88" s="30"/>
      <c r="AA88" s="31"/>
      <c r="AB88" s="30"/>
      <c r="AC88" s="31"/>
      <c r="AD88" s="30"/>
      <c r="AE88" s="31"/>
      <c r="AF88" s="30"/>
      <c r="AG88" s="31"/>
    </row>
    <row r="89" spans="1:37">
      <c r="A89" s="22"/>
      <c r="B89" s="26"/>
      <c r="C89" s="27"/>
      <c r="D89" s="27"/>
      <c r="E89" s="27"/>
      <c r="F89" s="26"/>
      <c r="G89" s="27"/>
      <c r="H89" s="28"/>
      <c r="I89" s="29"/>
      <c r="J89" s="28"/>
      <c r="K89" s="29"/>
      <c r="L89" s="62"/>
      <c r="M89" s="62"/>
      <c r="N89" s="63"/>
      <c r="O89" s="62"/>
      <c r="P89" s="62"/>
      <c r="R89" s="30"/>
      <c r="S89" s="31"/>
      <c r="T89" s="30"/>
      <c r="U89" s="31"/>
      <c r="V89" s="30"/>
      <c r="W89" s="31"/>
      <c r="X89" s="30"/>
      <c r="Y89" s="31"/>
      <c r="Z89" s="30"/>
      <c r="AA89" s="31"/>
      <c r="AB89" s="30"/>
      <c r="AC89" s="31"/>
      <c r="AD89" s="30"/>
      <c r="AE89" s="31"/>
      <c r="AF89" s="30"/>
      <c r="AG89" s="31"/>
    </row>
    <row r="90" spans="1:37">
      <c r="A90" s="22"/>
      <c r="B90" s="26"/>
      <c r="C90" s="27"/>
      <c r="D90" s="27"/>
      <c r="E90" s="27"/>
      <c r="F90" s="26"/>
      <c r="G90" s="27"/>
      <c r="H90" s="28"/>
      <c r="I90" s="29"/>
      <c r="J90" s="28"/>
      <c r="K90" s="29"/>
      <c r="L90" s="62"/>
      <c r="M90" s="62"/>
      <c r="N90" s="63"/>
      <c r="O90" s="62"/>
      <c r="P90" s="62"/>
      <c r="R90" s="30"/>
      <c r="S90" s="31"/>
      <c r="T90" s="30"/>
      <c r="U90" s="31"/>
      <c r="V90" s="30"/>
      <c r="W90" s="31"/>
      <c r="X90" s="30"/>
      <c r="Y90" s="31"/>
      <c r="Z90" s="30"/>
      <c r="AA90" s="31"/>
      <c r="AB90" s="30"/>
      <c r="AC90" s="31"/>
      <c r="AD90" s="30"/>
      <c r="AE90" s="31"/>
      <c r="AF90" s="30"/>
      <c r="AG90" s="31"/>
    </row>
    <row r="91" spans="1:37">
      <c r="A91" s="22"/>
      <c r="B91" s="26"/>
      <c r="C91" s="27"/>
      <c r="D91" s="27"/>
      <c r="E91" s="27"/>
      <c r="F91" s="26"/>
      <c r="G91" s="27"/>
      <c r="H91" s="28"/>
      <c r="I91" s="29"/>
      <c r="J91" s="28"/>
      <c r="K91" s="29"/>
      <c r="L91" s="62"/>
      <c r="M91" s="62"/>
      <c r="N91" s="63"/>
      <c r="O91" s="62"/>
      <c r="P91" s="62"/>
      <c r="R91" s="30"/>
      <c r="S91" s="31"/>
      <c r="T91" s="30"/>
      <c r="U91" s="31"/>
      <c r="V91" s="30"/>
      <c r="W91" s="31"/>
      <c r="X91" s="30"/>
      <c r="Y91" s="31"/>
      <c r="Z91" s="30"/>
      <c r="AA91" s="31"/>
      <c r="AB91" s="30"/>
      <c r="AC91" s="31"/>
      <c r="AD91" s="30"/>
      <c r="AE91" s="31"/>
      <c r="AF91" s="30"/>
      <c r="AG91" s="31"/>
    </row>
  </sheetData>
  <pageMargins left="0.7" right="0.7" top="0.75" bottom="0.75" header="0.3" footer="0.3"/>
  <pageSetup paperSize="9" orientation="portrait" horizontalDpi="0" verticalDpi="0"/>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AFB3C-1BCC-E14C-9627-DF68D4536F29}">
  <dimension ref="A1:AI33"/>
  <sheetViews>
    <sheetView workbookViewId="0">
      <selection activeCell="N29" sqref="N29"/>
    </sheetView>
  </sheetViews>
  <sheetFormatPr baseColWidth="10" defaultRowHeight="16"/>
  <cols>
    <col min="1" max="1" width="13.625" style="559" customWidth="1"/>
    <col min="2" max="2" width="4.625" style="559" customWidth="1"/>
    <col min="3" max="3" width="10.625" style="559"/>
    <col min="4" max="4" width="4" style="559" customWidth="1"/>
    <col min="5" max="5" width="16.125" style="559" customWidth="1"/>
    <col min="6" max="6" width="2.875" style="559" customWidth="1"/>
    <col min="7" max="7" width="19.5" style="559" customWidth="1"/>
    <col min="8" max="8" width="3" style="559" customWidth="1"/>
    <col min="9" max="16384" width="10.625" style="559"/>
  </cols>
  <sheetData>
    <row r="1" spans="1:35" ht="26" thickBot="1">
      <c r="A1" s="558" t="s">
        <v>211</v>
      </c>
    </row>
    <row r="2" spans="1:35" s="595" customFormat="1" ht="51">
      <c r="A2" s="592"/>
      <c r="B2" s="593"/>
      <c r="C2" s="593" t="s">
        <v>212</v>
      </c>
      <c r="D2" s="593"/>
      <c r="E2" s="593" t="s">
        <v>213</v>
      </c>
      <c r="F2" s="593"/>
      <c r="G2" s="594" t="s">
        <v>214</v>
      </c>
      <c r="H2" s="593"/>
      <c r="I2" s="647" t="s">
        <v>215</v>
      </c>
      <c r="J2" s="647"/>
      <c r="K2" s="647"/>
      <c r="L2" s="647"/>
      <c r="M2" s="647"/>
      <c r="N2" s="647"/>
      <c r="O2" s="647"/>
      <c r="P2" s="647"/>
      <c r="Q2" s="647"/>
      <c r="R2" s="647"/>
      <c r="S2" s="647"/>
      <c r="T2" s="647"/>
      <c r="U2" s="647"/>
      <c r="V2" s="647"/>
      <c r="W2" s="647"/>
      <c r="X2" s="647"/>
      <c r="Y2" s="647"/>
      <c r="Z2" s="647"/>
      <c r="AA2" s="647"/>
      <c r="AB2" s="647"/>
      <c r="AC2" s="647"/>
      <c r="AD2" s="647"/>
      <c r="AE2" s="647"/>
      <c r="AF2" s="647"/>
      <c r="AG2" s="647"/>
      <c r="AH2" s="647"/>
      <c r="AI2" s="648"/>
    </row>
    <row r="3" spans="1:35" s="597" customFormat="1" ht="34">
      <c r="A3" s="596"/>
      <c r="G3" s="598"/>
      <c r="I3" s="599" t="s">
        <v>216</v>
      </c>
      <c r="J3" s="597">
        <v>0</v>
      </c>
      <c r="K3" s="597">
        <v>1E-3</v>
      </c>
      <c r="L3" s="597">
        <v>2E-3</v>
      </c>
      <c r="M3" s="597">
        <v>3.0000000000000001E-3</v>
      </c>
      <c r="N3" s="600">
        <v>4.0000000000000001E-3</v>
      </c>
      <c r="O3" s="600">
        <v>5.0000000000000001E-3</v>
      </c>
      <c r="P3" s="600">
        <v>6.0000000000000001E-3</v>
      </c>
      <c r="Q3" s="597">
        <v>7.0000000000000001E-3</v>
      </c>
      <c r="R3" s="597">
        <v>8.0000000000000002E-3</v>
      </c>
      <c r="S3" s="597">
        <v>0.01</v>
      </c>
      <c r="T3" s="597">
        <v>0.02</v>
      </c>
      <c r="U3" s="597">
        <v>0.05</v>
      </c>
      <c r="V3" s="597">
        <v>0.1</v>
      </c>
      <c r="W3" s="597">
        <v>0.15</v>
      </c>
      <c r="X3" s="597">
        <v>0.3</v>
      </c>
      <c r="Y3" s="597">
        <v>0.5</v>
      </c>
      <c r="Z3" s="597">
        <v>0.6</v>
      </c>
      <c r="AA3" s="597">
        <v>0.7</v>
      </c>
      <c r="AB3" s="597">
        <v>0.75</v>
      </c>
      <c r="AC3" s="597">
        <v>0.8</v>
      </c>
      <c r="AD3" s="597">
        <v>0.85</v>
      </c>
      <c r="AE3" s="597">
        <v>0.9</v>
      </c>
      <c r="AF3" s="597">
        <v>0.92500000000000004</v>
      </c>
      <c r="AG3" s="597">
        <v>0.95</v>
      </c>
      <c r="AH3" s="597">
        <v>0.97499999999999998</v>
      </c>
      <c r="AI3" s="601">
        <v>1</v>
      </c>
    </row>
    <row r="4" spans="1:35" s="561" customFormat="1">
      <c r="A4" s="560" t="s">
        <v>217</v>
      </c>
      <c r="C4" s="561">
        <v>474496</v>
      </c>
      <c r="E4" s="562">
        <v>2046.9736842105262</v>
      </c>
      <c r="F4" s="562"/>
      <c r="G4" s="561">
        <v>1160</v>
      </c>
      <c r="I4" s="561" t="str">
        <f>A4</f>
        <v>Ba (ppm)</v>
      </c>
      <c r="J4" s="561">
        <f t="shared" ref="J4:Y6" si="0">J$3*$C4+(1-J$3)*$G4</f>
        <v>1160</v>
      </c>
      <c r="K4" s="563">
        <f t="shared" si="0"/>
        <v>1633.336</v>
      </c>
      <c r="L4" s="563">
        <f t="shared" si="0"/>
        <v>2106.672</v>
      </c>
      <c r="M4" s="563">
        <f t="shared" si="0"/>
        <v>2580.0079999999998</v>
      </c>
      <c r="N4" s="564">
        <f t="shared" si="0"/>
        <v>3053.3440000000001</v>
      </c>
      <c r="O4" s="564">
        <f t="shared" si="0"/>
        <v>3526.6800000000003</v>
      </c>
      <c r="P4" s="564">
        <f t="shared" si="0"/>
        <v>4000.0160000000001</v>
      </c>
      <c r="Q4" s="563">
        <f t="shared" si="0"/>
        <v>4473.3519999999999</v>
      </c>
      <c r="R4" s="563">
        <f t="shared" si="0"/>
        <v>4946.6880000000001</v>
      </c>
      <c r="S4" s="561">
        <f t="shared" si="0"/>
        <v>5893.3600000000006</v>
      </c>
      <c r="T4" s="561">
        <f t="shared" si="0"/>
        <v>10626.72</v>
      </c>
      <c r="U4" s="561">
        <f t="shared" si="0"/>
        <v>24826.800000000003</v>
      </c>
      <c r="V4" s="561">
        <f t="shared" si="0"/>
        <v>48493.600000000006</v>
      </c>
      <c r="W4" s="561">
        <f t="shared" si="0"/>
        <v>72160.399999999994</v>
      </c>
      <c r="X4" s="561">
        <f t="shared" si="0"/>
        <v>143160.79999999999</v>
      </c>
      <c r="Y4" s="561">
        <f t="shared" si="0"/>
        <v>237828</v>
      </c>
      <c r="Z4" s="561">
        <f t="shared" ref="Z4:AI6" si="1">Z$3*$C4+(1-Z$3)*$G4</f>
        <v>285161.59999999998</v>
      </c>
      <c r="AA4" s="561">
        <f t="shared" si="1"/>
        <v>332495.19999999995</v>
      </c>
      <c r="AB4" s="561">
        <f t="shared" si="1"/>
        <v>356162</v>
      </c>
      <c r="AC4" s="561">
        <f t="shared" si="1"/>
        <v>379828.80000000005</v>
      </c>
      <c r="AD4" s="561">
        <f t="shared" si="1"/>
        <v>403495.6</v>
      </c>
      <c r="AE4" s="561">
        <f t="shared" si="1"/>
        <v>427162.4</v>
      </c>
      <c r="AF4" s="561">
        <f t="shared" si="1"/>
        <v>438995.80000000005</v>
      </c>
      <c r="AG4" s="561">
        <f t="shared" si="1"/>
        <v>450829.19999999995</v>
      </c>
      <c r="AH4" s="561">
        <f t="shared" si="1"/>
        <v>462662.6</v>
      </c>
      <c r="AI4" s="565">
        <f t="shared" si="1"/>
        <v>474496</v>
      </c>
    </row>
    <row r="5" spans="1:35" s="561" customFormat="1">
      <c r="A5" s="560" t="s">
        <v>218</v>
      </c>
      <c r="C5" s="566">
        <v>1E-3</v>
      </c>
      <c r="E5" s="562">
        <v>5.8668421052631565</v>
      </c>
      <c r="F5" s="562"/>
      <c r="G5" s="561">
        <v>9.9</v>
      </c>
      <c r="I5" s="561" t="str">
        <f>A5</f>
        <v>Th (ppm)</v>
      </c>
      <c r="J5" s="561">
        <f t="shared" si="0"/>
        <v>9.9</v>
      </c>
      <c r="K5" s="567">
        <f t="shared" si="0"/>
        <v>9.8901009999999996</v>
      </c>
      <c r="L5" s="567">
        <f t="shared" si="0"/>
        <v>9.8802020000000006</v>
      </c>
      <c r="M5" s="567">
        <f t="shared" si="0"/>
        <v>9.8703029999999998</v>
      </c>
      <c r="N5" s="568">
        <f t="shared" si="0"/>
        <v>9.8604040000000008</v>
      </c>
      <c r="O5" s="568">
        <f t="shared" si="0"/>
        <v>9.8505050000000001</v>
      </c>
      <c r="P5" s="568">
        <f t="shared" si="0"/>
        <v>9.8406060000000011</v>
      </c>
      <c r="Q5" s="567">
        <f t="shared" si="0"/>
        <v>9.8307070000000003</v>
      </c>
      <c r="R5" s="567">
        <f t="shared" si="0"/>
        <v>9.8208079999999995</v>
      </c>
      <c r="S5" s="567">
        <f t="shared" si="0"/>
        <v>9.8010099999999998</v>
      </c>
      <c r="T5" s="567">
        <f t="shared" si="0"/>
        <v>9.7020199999999992</v>
      </c>
      <c r="U5" s="567">
        <f t="shared" si="0"/>
        <v>9.4050499999999992</v>
      </c>
      <c r="V5" s="567">
        <f t="shared" si="0"/>
        <v>8.9100999999999999</v>
      </c>
      <c r="W5" s="567">
        <f t="shared" si="0"/>
        <v>8.4151500000000006</v>
      </c>
      <c r="X5" s="567">
        <f t="shared" si="0"/>
        <v>6.9302999999999999</v>
      </c>
      <c r="Y5" s="567">
        <f t="shared" si="0"/>
        <v>4.9504999999999999</v>
      </c>
      <c r="Z5" s="567">
        <f t="shared" si="1"/>
        <v>3.9606000000000003</v>
      </c>
      <c r="AA5" s="567">
        <f t="shared" si="1"/>
        <v>2.9707000000000008</v>
      </c>
      <c r="AB5" s="567">
        <f t="shared" si="1"/>
        <v>2.4757500000000001</v>
      </c>
      <c r="AC5" s="567">
        <f t="shared" si="1"/>
        <v>1.9807999999999995</v>
      </c>
      <c r="AD5" s="567">
        <f t="shared" si="1"/>
        <v>1.4858500000000003</v>
      </c>
      <c r="AE5" s="567">
        <f t="shared" si="1"/>
        <v>0.99089999999999978</v>
      </c>
      <c r="AF5" s="567">
        <f t="shared" si="1"/>
        <v>0.74342499999999956</v>
      </c>
      <c r="AG5" s="567">
        <f t="shared" si="1"/>
        <v>0.49595000000000045</v>
      </c>
      <c r="AH5" s="567">
        <f t="shared" si="1"/>
        <v>0.24847500000000022</v>
      </c>
      <c r="AI5" s="569">
        <f t="shared" si="1"/>
        <v>1E-3</v>
      </c>
    </row>
    <row r="6" spans="1:35" s="561" customFormat="1">
      <c r="A6" s="560" t="s">
        <v>219</v>
      </c>
      <c r="C6" s="561">
        <v>89097</v>
      </c>
      <c r="E6" s="562">
        <v>1853.6052631578948</v>
      </c>
      <c r="F6" s="562"/>
      <c r="G6" s="561">
        <v>1385</v>
      </c>
      <c r="I6" s="561" t="str">
        <f>A6</f>
        <v>Sr (ppm)</v>
      </c>
      <c r="J6" s="561">
        <f t="shared" si="0"/>
        <v>1385</v>
      </c>
      <c r="K6" s="563">
        <f t="shared" si="0"/>
        <v>1472.712</v>
      </c>
      <c r="L6" s="563">
        <f t="shared" si="0"/>
        <v>1560.424</v>
      </c>
      <c r="M6" s="563">
        <f t="shared" si="0"/>
        <v>1648.136</v>
      </c>
      <c r="N6" s="564">
        <f t="shared" si="0"/>
        <v>1735.848</v>
      </c>
      <c r="O6" s="564">
        <f t="shared" si="0"/>
        <v>1823.56</v>
      </c>
      <c r="P6" s="564">
        <f t="shared" si="0"/>
        <v>1911.2719999999999</v>
      </c>
      <c r="Q6" s="563">
        <f t="shared" si="0"/>
        <v>1998.9839999999999</v>
      </c>
      <c r="R6" s="563">
        <f t="shared" si="0"/>
        <v>2086.6959999999999</v>
      </c>
      <c r="S6" s="563">
        <f t="shared" si="0"/>
        <v>2262.12</v>
      </c>
      <c r="T6" s="563">
        <f t="shared" si="0"/>
        <v>3139.24</v>
      </c>
      <c r="U6" s="563">
        <f t="shared" si="0"/>
        <v>5770.6</v>
      </c>
      <c r="V6" s="563">
        <f t="shared" si="0"/>
        <v>10156.200000000001</v>
      </c>
      <c r="W6" s="563">
        <f t="shared" si="0"/>
        <v>14541.8</v>
      </c>
      <c r="X6" s="561">
        <f t="shared" si="0"/>
        <v>27698.6</v>
      </c>
      <c r="Y6" s="561">
        <f t="shared" si="0"/>
        <v>45241</v>
      </c>
      <c r="Z6" s="561">
        <f t="shared" si="1"/>
        <v>54012.2</v>
      </c>
      <c r="AA6" s="561">
        <f t="shared" si="1"/>
        <v>62783.399999999994</v>
      </c>
      <c r="AB6" s="561">
        <f t="shared" si="1"/>
        <v>67169</v>
      </c>
      <c r="AC6" s="561">
        <f t="shared" si="1"/>
        <v>71554.600000000006</v>
      </c>
      <c r="AD6" s="561">
        <f t="shared" si="1"/>
        <v>75940.2</v>
      </c>
      <c r="AE6" s="561">
        <f t="shared" si="1"/>
        <v>80325.8</v>
      </c>
      <c r="AF6" s="561">
        <f t="shared" si="1"/>
        <v>82518.600000000006</v>
      </c>
      <c r="AG6" s="561">
        <f t="shared" si="1"/>
        <v>84711.4</v>
      </c>
      <c r="AH6" s="561">
        <f t="shared" si="1"/>
        <v>86904.2</v>
      </c>
      <c r="AI6" s="565">
        <f t="shared" si="1"/>
        <v>89097</v>
      </c>
    </row>
    <row r="7" spans="1:35" s="561" customFormat="1">
      <c r="A7" s="560" t="s">
        <v>76</v>
      </c>
      <c r="C7" s="561">
        <v>0.70916000000000001</v>
      </c>
      <c r="E7" s="570">
        <v>0.70335000000000003</v>
      </c>
      <c r="F7" s="562"/>
      <c r="G7" s="591">
        <v>0.70150000000000001</v>
      </c>
      <c r="I7" s="561" t="str">
        <f>A7</f>
        <v>87Sr/86Sr</v>
      </c>
      <c r="J7" s="561">
        <f t="shared" ref="J7:AI7" si="2">((J$3*$C7*$C6)+((1-J$3)*$G7*$G6))/((J$3*$C6)+((1-J$3)*$G6))</f>
        <v>0.70150000000000001</v>
      </c>
      <c r="K7" s="561">
        <f t="shared" si="2"/>
        <v>0.70196341920212502</v>
      </c>
      <c r="L7" s="561">
        <f t="shared" si="2"/>
        <v>0.70237474048079229</v>
      </c>
      <c r="M7" s="561">
        <f t="shared" si="2"/>
        <v>0.70274228161996355</v>
      </c>
      <c r="N7" s="571">
        <f t="shared" si="2"/>
        <v>0.70307267922076133</v>
      </c>
      <c r="O7" s="571">
        <f t="shared" si="2"/>
        <v>0.70337129302024615</v>
      </c>
      <c r="P7" s="571">
        <f t="shared" si="2"/>
        <v>0.70364249888032693</v>
      </c>
      <c r="Q7" s="561">
        <f t="shared" si="2"/>
        <v>0.70388990464155798</v>
      </c>
      <c r="R7" s="561">
        <f t="shared" si="2"/>
        <v>0.70411651153785704</v>
      </c>
      <c r="S7" s="561">
        <f t="shared" si="2"/>
        <v>0.704517006259615</v>
      </c>
      <c r="T7" s="561">
        <f t="shared" si="2"/>
        <v>0.70584807800614169</v>
      </c>
      <c r="U7" s="561">
        <f t="shared" si="2"/>
        <v>0.70741344938134676</v>
      </c>
      <c r="V7" s="561">
        <f t="shared" si="2"/>
        <v>0.70821986589472441</v>
      </c>
      <c r="W7" s="561">
        <f t="shared" si="2"/>
        <v>0.70853987491232162</v>
      </c>
      <c r="X7" s="561">
        <f t="shared" si="2"/>
        <v>0.70889188644913459</v>
      </c>
      <c r="Y7" s="561">
        <f t="shared" si="2"/>
        <v>0.70904274905506071</v>
      </c>
      <c r="Z7" s="561">
        <f t="shared" si="2"/>
        <v>0.70908143182466177</v>
      </c>
      <c r="AA7" s="561">
        <f t="shared" si="2"/>
        <v>0.70910930618603008</v>
      </c>
      <c r="AB7" s="561">
        <f t="shared" si="2"/>
        <v>0.7091205134064823</v>
      </c>
      <c r="AC7" s="561">
        <f t="shared" si="2"/>
        <v>0.7091303468400354</v>
      </c>
      <c r="AD7" s="561">
        <f t="shared" si="2"/>
        <v>0.70913904449817089</v>
      </c>
      <c r="AE7" s="561">
        <f t="shared" si="2"/>
        <v>0.70914679241289846</v>
      </c>
      <c r="AF7" s="561">
        <f t="shared" si="2"/>
        <v>0.70915035753757338</v>
      </c>
      <c r="AG7" s="561">
        <f>((AG$3*$C7*$C6)+((1-AG$3)*$G7*$G6))/((AG$3*$C6)+((1-AG$3)*$G6))</f>
        <v>0.7091537380919215</v>
      </c>
      <c r="AH7" s="561">
        <f>((AH$3*$C7*$C6)+((1-AH$3)*$G7*$G6))/((AH$3*$C6)+((1-AH$3)*$G6))</f>
        <v>0.70915694804739016</v>
      </c>
      <c r="AI7" s="565">
        <f t="shared" si="2"/>
        <v>0.70916000000000001</v>
      </c>
    </row>
    <row r="8" spans="1:35">
      <c r="A8" s="572"/>
      <c r="N8" s="573"/>
      <c r="O8" s="573"/>
      <c r="P8" s="573"/>
      <c r="AI8" s="574"/>
    </row>
    <row r="9" spans="1:35">
      <c r="A9" s="560" t="s">
        <v>220</v>
      </c>
      <c r="E9" s="575">
        <f>E4/E5</f>
        <v>348.90553512155742</v>
      </c>
      <c r="F9" s="576"/>
      <c r="G9" s="563">
        <f>G4/G5</f>
        <v>117.17171717171716</v>
      </c>
      <c r="I9" s="561" t="s">
        <v>220</v>
      </c>
      <c r="J9" s="563">
        <f t="shared" ref="J9:AI9" si="3">J4/J5</f>
        <v>117.17171717171716</v>
      </c>
      <c r="K9" s="563">
        <f t="shared" si="3"/>
        <v>165.14856622798899</v>
      </c>
      <c r="L9" s="563">
        <f t="shared" si="3"/>
        <v>213.22155154317693</v>
      </c>
      <c r="M9" s="563">
        <f t="shared" si="3"/>
        <v>261.39096236457988</v>
      </c>
      <c r="N9" s="564">
        <f t="shared" si="3"/>
        <v>309.65708910101449</v>
      </c>
      <c r="O9" s="564">
        <f t="shared" si="3"/>
        <v>358.0202233286517</v>
      </c>
      <c r="P9" s="564">
        <f t="shared" si="3"/>
        <v>406.48065779688767</v>
      </c>
      <c r="Q9" s="563">
        <f t="shared" si="3"/>
        <v>455.03868643425136</v>
      </c>
      <c r="R9" s="563">
        <f t="shared" si="3"/>
        <v>503.69460435434644</v>
      </c>
      <c r="S9" s="563">
        <f t="shared" si="3"/>
        <v>601.30129445842829</v>
      </c>
      <c r="T9" s="563">
        <f t="shared" si="3"/>
        <v>1095.3100488351911</v>
      </c>
      <c r="U9" s="563">
        <f t="shared" si="3"/>
        <v>2639.7307829304473</v>
      </c>
      <c r="V9" s="563">
        <f t="shared" si="3"/>
        <v>5442.5427324047996</v>
      </c>
      <c r="W9" s="563">
        <f t="shared" si="3"/>
        <v>8575.0580797727889</v>
      </c>
      <c r="X9" s="563">
        <f t="shared" si="3"/>
        <v>20657.229845749822</v>
      </c>
      <c r="Y9" s="563">
        <f t="shared" si="3"/>
        <v>48041.207958792045</v>
      </c>
      <c r="Z9" s="563">
        <f t="shared" si="3"/>
        <v>71999.596020804922</v>
      </c>
      <c r="AA9" s="563">
        <f t="shared" si="3"/>
        <v>111924.86619315308</v>
      </c>
      <c r="AB9" s="563">
        <f t="shared" si="3"/>
        <v>143860.24437039281</v>
      </c>
      <c r="AC9" s="563">
        <f t="shared" si="3"/>
        <v>191755.25040387729</v>
      </c>
      <c r="AD9" s="563">
        <f t="shared" si="3"/>
        <v>271558.77107379609</v>
      </c>
      <c r="AE9" s="563">
        <f t="shared" si="3"/>
        <v>431085.27601170662</v>
      </c>
      <c r="AF9" s="563">
        <f t="shared" si="3"/>
        <v>590504.48935669404</v>
      </c>
      <c r="AG9" s="563">
        <f>AG4/AG5</f>
        <v>909021.47393890424</v>
      </c>
      <c r="AH9" s="563">
        <f>AH4/AH5</f>
        <v>1862008.6527819682</v>
      </c>
      <c r="AI9" s="577">
        <f t="shared" si="3"/>
        <v>474496000</v>
      </c>
    </row>
    <row r="10" spans="1:35" ht="17" thickBot="1">
      <c r="A10" s="578" t="s">
        <v>221</v>
      </c>
      <c r="B10" s="579"/>
      <c r="C10" s="579"/>
      <c r="D10" s="579"/>
      <c r="E10" s="580">
        <f>E6/$G6</f>
        <v>1.3383431502945089</v>
      </c>
      <c r="F10" s="581"/>
      <c r="G10" s="582"/>
      <c r="H10" s="579"/>
      <c r="I10" s="583"/>
      <c r="J10" s="584">
        <f>J6/$G6</f>
        <v>1</v>
      </c>
      <c r="K10" s="584">
        <f t="shared" ref="K10:AI10" si="4">K6/$G6</f>
        <v>1.0633299638989169</v>
      </c>
      <c r="L10" s="584">
        <f t="shared" si="4"/>
        <v>1.126659927797834</v>
      </c>
      <c r="M10" s="584">
        <f t="shared" si="4"/>
        <v>1.1899898916967508</v>
      </c>
      <c r="N10" s="585">
        <f t="shared" si="4"/>
        <v>1.2533198555956679</v>
      </c>
      <c r="O10" s="585">
        <f t="shared" si="4"/>
        <v>1.3166498194945848</v>
      </c>
      <c r="P10" s="585">
        <f t="shared" si="4"/>
        <v>1.3799797833935017</v>
      </c>
      <c r="Q10" s="584">
        <f t="shared" si="4"/>
        <v>1.4433097472924188</v>
      </c>
      <c r="R10" s="584">
        <f t="shared" si="4"/>
        <v>1.5066397111913357</v>
      </c>
      <c r="S10" s="584">
        <f t="shared" si="4"/>
        <v>1.6332996389891696</v>
      </c>
      <c r="T10" s="584">
        <f t="shared" si="4"/>
        <v>2.2665992779783393</v>
      </c>
      <c r="U10" s="584">
        <f t="shared" si="4"/>
        <v>4.1664981949458486</v>
      </c>
      <c r="V10" s="584">
        <f t="shared" si="4"/>
        <v>7.3329963898916972</v>
      </c>
      <c r="W10" s="584">
        <f t="shared" si="4"/>
        <v>10.499494584837544</v>
      </c>
      <c r="X10" s="584">
        <f t="shared" si="4"/>
        <v>19.998989169675088</v>
      </c>
      <c r="Y10" s="584">
        <f t="shared" si="4"/>
        <v>32.664981949458486</v>
      </c>
      <c r="Z10" s="584">
        <f t="shared" si="4"/>
        <v>38.997978339350176</v>
      </c>
      <c r="AA10" s="584">
        <f t="shared" si="4"/>
        <v>45.330974729241873</v>
      </c>
      <c r="AB10" s="584">
        <f t="shared" si="4"/>
        <v>48.497472924187726</v>
      </c>
      <c r="AC10" s="584">
        <f t="shared" si="4"/>
        <v>51.663971119133578</v>
      </c>
      <c r="AD10" s="584">
        <f t="shared" si="4"/>
        <v>54.830469314079423</v>
      </c>
      <c r="AE10" s="584">
        <f t="shared" si="4"/>
        <v>57.996967509025275</v>
      </c>
      <c r="AF10" s="584">
        <f t="shared" si="4"/>
        <v>59.580216606498198</v>
      </c>
      <c r="AG10" s="584">
        <f>AG6/$G6</f>
        <v>61.163465703971113</v>
      </c>
      <c r="AH10" s="584">
        <f>AH6/$G6</f>
        <v>62.746714801444043</v>
      </c>
      <c r="AI10" s="586">
        <f t="shared" si="4"/>
        <v>64.329963898916972</v>
      </c>
    </row>
    <row r="13" spans="1:35" ht="26" thickBot="1">
      <c r="A13" s="558" t="s">
        <v>222</v>
      </c>
    </row>
    <row r="14" spans="1:35" s="595" customFormat="1" ht="68">
      <c r="A14" s="592"/>
      <c r="B14" s="593"/>
      <c r="C14" s="593" t="s">
        <v>212</v>
      </c>
      <c r="D14" s="593"/>
      <c r="E14" s="593" t="s">
        <v>227</v>
      </c>
      <c r="F14" s="593"/>
      <c r="G14" s="593" t="s">
        <v>226</v>
      </c>
      <c r="H14" s="593"/>
      <c r="I14" s="647" t="s">
        <v>223</v>
      </c>
      <c r="J14" s="647"/>
      <c r="K14" s="647"/>
      <c r="L14" s="647"/>
      <c r="M14" s="647"/>
      <c r="N14" s="647"/>
      <c r="O14" s="647"/>
      <c r="P14" s="647"/>
      <c r="Q14" s="647"/>
      <c r="R14" s="647"/>
      <c r="S14" s="647"/>
      <c r="T14" s="647"/>
      <c r="U14" s="647"/>
      <c r="V14" s="647"/>
      <c r="W14" s="647"/>
      <c r="X14" s="647"/>
      <c r="Y14" s="647"/>
      <c r="Z14" s="647"/>
      <c r="AA14" s="647"/>
      <c r="AB14" s="647"/>
      <c r="AC14" s="647"/>
      <c r="AD14" s="647"/>
      <c r="AE14" s="647"/>
      <c r="AF14" s="647"/>
      <c r="AG14" s="647"/>
      <c r="AH14" s="647"/>
      <c r="AI14" s="648"/>
    </row>
    <row r="15" spans="1:35" s="597" customFormat="1" ht="51">
      <c r="A15" s="596"/>
      <c r="E15" s="595" t="s">
        <v>224</v>
      </c>
      <c r="F15" s="595"/>
      <c r="G15" s="595" t="s">
        <v>224</v>
      </c>
      <c r="I15" s="599" t="s">
        <v>216</v>
      </c>
      <c r="J15" s="597">
        <v>0</v>
      </c>
      <c r="K15" s="597">
        <v>1.0000000000000001E-5</v>
      </c>
      <c r="L15" s="597">
        <v>2.0000000000000002E-5</v>
      </c>
      <c r="M15" s="597">
        <v>3.0000000000000001E-5</v>
      </c>
      <c r="N15" s="600">
        <v>4.0000000000000003E-5</v>
      </c>
      <c r="O15" s="600">
        <v>5.0000000000000002E-5</v>
      </c>
      <c r="P15" s="600">
        <v>6.0000000000000002E-5</v>
      </c>
      <c r="Q15" s="597">
        <v>6.9999999999999994E-5</v>
      </c>
      <c r="R15" s="597">
        <v>8.0000000000000007E-5</v>
      </c>
      <c r="S15" s="597">
        <v>1E-4</v>
      </c>
      <c r="T15" s="597">
        <v>2.0000000000000001E-4</v>
      </c>
      <c r="U15" s="597">
        <v>2.9999999999999997E-4</v>
      </c>
      <c r="V15" s="597">
        <v>4.0000000000000002E-4</v>
      </c>
      <c r="W15" s="597">
        <v>5.0000000000000001E-4</v>
      </c>
      <c r="X15" s="597">
        <v>1E-3</v>
      </c>
      <c r="Y15" s="597">
        <v>0.01</v>
      </c>
      <c r="Z15" s="597">
        <v>0.05</v>
      </c>
      <c r="AA15" s="597">
        <v>0.1</v>
      </c>
      <c r="AB15" s="597">
        <v>0.2</v>
      </c>
      <c r="AC15" s="597">
        <v>0.5</v>
      </c>
      <c r="AD15" s="597">
        <v>0.7</v>
      </c>
      <c r="AE15" s="597">
        <v>0.8</v>
      </c>
      <c r="AF15" s="597">
        <v>0.85</v>
      </c>
      <c r="AG15" s="597">
        <v>0.9</v>
      </c>
      <c r="AH15" s="597">
        <v>0.95</v>
      </c>
      <c r="AI15" s="601">
        <v>1</v>
      </c>
    </row>
    <row r="16" spans="1:35" s="561" customFormat="1">
      <c r="A16" s="560" t="s">
        <v>217</v>
      </c>
      <c r="C16" s="561">
        <v>474496</v>
      </c>
      <c r="E16" s="562">
        <v>20.47</v>
      </c>
      <c r="F16" s="562"/>
      <c r="G16" s="561">
        <v>11.6</v>
      </c>
      <c r="I16" s="561" t="str">
        <f>A16</f>
        <v>Ba (ppm)</v>
      </c>
      <c r="J16" s="561">
        <f t="shared" ref="J16:Y18" si="5">J$15*$C16+(1-J$15)*$G16</f>
        <v>11.6</v>
      </c>
      <c r="K16" s="561">
        <f t="shared" si="5"/>
        <v>16.344844000000002</v>
      </c>
      <c r="L16" s="561">
        <f t="shared" si="5"/>
        <v>21.089688000000002</v>
      </c>
      <c r="M16" s="561">
        <f t="shared" si="5"/>
        <v>25.834532000000003</v>
      </c>
      <c r="N16" s="571">
        <f t="shared" si="5"/>
        <v>30.579376000000003</v>
      </c>
      <c r="O16" s="571">
        <f t="shared" si="5"/>
        <v>35.324220000000004</v>
      </c>
      <c r="P16" s="571">
        <f t="shared" si="5"/>
        <v>40.069063999999997</v>
      </c>
      <c r="Q16" s="561">
        <f t="shared" si="5"/>
        <v>44.813907999999998</v>
      </c>
      <c r="R16" s="561">
        <f t="shared" si="5"/>
        <v>49.558752000000005</v>
      </c>
      <c r="S16" s="561">
        <f t="shared" si="5"/>
        <v>59.048439999999999</v>
      </c>
      <c r="T16" s="561">
        <f t="shared" si="5"/>
        <v>106.49688</v>
      </c>
      <c r="U16" s="561">
        <f t="shared" si="5"/>
        <v>153.94531999999998</v>
      </c>
      <c r="V16" s="561">
        <f t="shared" si="5"/>
        <v>201.39376000000001</v>
      </c>
      <c r="W16" s="561">
        <f t="shared" si="5"/>
        <v>248.84220000000002</v>
      </c>
      <c r="X16" s="561">
        <f t="shared" si="5"/>
        <v>486.08440000000002</v>
      </c>
      <c r="Y16" s="561">
        <f t="shared" si="5"/>
        <v>4756.4440000000004</v>
      </c>
      <c r="Z16" s="561">
        <f t="shared" ref="Z16:AI18" si="6">Z$15*$C16+(1-Z$15)*$G16</f>
        <v>23735.820000000003</v>
      </c>
      <c r="AA16" s="561">
        <f t="shared" si="6"/>
        <v>47460.040000000008</v>
      </c>
      <c r="AB16" s="561">
        <f t="shared" si="6"/>
        <v>94908.48000000001</v>
      </c>
      <c r="AC16" s="561">
        <f t="shared" si="6"/>
        <v>237253.8</v>
      </c>
      <c r="AD16" s="561">
        <f t="shared" si="6"/>
        <v>332150.67999999993</v>
      </c>
      <c r="AE16" s="561">
        <f t="shared" si="6"/>
        <v>379599.12000000005</v>
      </c>
      <c r="AF16" s="561">
        <f t="shared" si="6"/>
        <v>403323.33999999997</v>
      </c>
      <c r="AG16" s="561">
        <f t="shared" si="6"/>
        <v>427047.56</v>
      </c>
      <c r="AH16" s="561">
        <f t="shared" si="6"/>
        <v>450771.77999999997</v>
      </c>
      <c r="AI16" s="565">
        <f t="shared" si="6"/>
        <v>474496</v>
      </c>
    </row>
    <row r="17" spans="1:35" s="561" customFormat="1">
      <c r="A17" s="560" t="s">
        <v>218</v>
      </c>
      <c r="C17" s="566">
        <v>1E-3</v>
      </c>
      <c r="E17" s="562">
        <v>5.8999999999999997E-2</v>
      </c>
      <c r="F17" s="562"/>
      <c r="G17" s="561">
        <v>9.9000000000000005E-2</v>
      </c>
      <c r="I17" s="561" t="str">
        <f>A17</f>
        <v>Th (ppm)</v>
      </c>
      <c r="J17" s="561">
        <f t="shared" si="5"/>
        <v>9.9000000000000005E-2</v>
      </c>
      <c r="K17" s="561">
        <f t="shared" si="5"/>
        <v>9.8999020000000007E-2</v>
      </c>
      <c r="L17" s="561">
        <f t="shared" si="5"/>
        <v>9.8998040000000009E-2</v>
      </c>
      <c r="M17" s="561">
        <f t="shared" si="5"/>
        <v>9.8997060000000012E-2</v>
      </c>
      <c r="N17" s="571">
        <f t="shared" si="5"/>
        <v>9.8996080000000014E-2</v>
      </c>
      <c r="O17" s="571">
        <f t="shared" si="5"/>
        <v>9.8995100000000003E-2</v>
      </c>
      <c r="P17" s="571">
        <f t="shared" si="5"/>
        <v>9.8994120000000005E-2</v>
      </c>
      <c r="Q17" s="561">
        <f t="shared" si="5"/>
        <v>9.8993140000000007E-2</v>
      </c>
      <c r="R17" s="561">
        <f t="shared" si="5"/>
        <v>9.899216000000001E-2</v>
      </c>
      <c r="S17" s="561">
        <f t="shared" si="5"/>
        <v>9.8990200000000014E-2</v>
      </c>
      <c r="T17" s="561">
        <f t="shared" si="5"/>
        <v>9.898040000000001E-2</v>
      </c>
      <c r="U17" s="561">
        <f t="shared" si="5"/>
        <v>9.8970600000000006E-2</v>
      </c>
      <c r="V17" s="561">
        <f t="shared" si="5"/>
        <v>9.8960800000000002E-2</v>
      </c>
      <c r="W17" s="561">
        <f t="shared" si="5"/>
        <v>9.8951000000000011E-2</v>
      </c>
      <c r="X17" s="561">
        <f t="shared" si="5"/>
        <v>9.8902000000000004E-2</v>
      </c>
      <c r="Y17" s="561">
        <f t="shared" si="5"/>
        <v>9.8019999999999996E-2</v>
      </c>
      <c r="Z17" s="561">
        <f t="shared" si="6"/>
        <v>9.4099999999999989E-2</v>
      </c>
      <c r="AA17" s="561">
        <f t="shared" si="6"/>
        <v>8.9200000000000015E-2</v>
      </c>
      <c r="AB17" s="561">
        <f t="shared" si="6"/>
        <v>7.9400000000000012E-2</v>
      </c>
      <c r="AC17" s="561">
        <f t="shared" si="6"/>
        <v>0.05</v>
      </c>
      <c r="AD17" s="561">
        <f t="shared" si="6"/>
        <v>3.0400000000000003E-2</v>
      </c>
      <c r="AE17" s="561">
        <f t="shared" si="6"/>
        <v>2.0599999999999997E-2</v>
      </c>
      <c r="AF17" s="561">
        <f t="shared" si="6"/>
        <v>1.5700000000000002E-2</v>
      </c>
      <c r="AG17" s="561">
        <f t="shared" si="6"/>
        <v>1.0799999999999999E-2</v>
      </c>
      <c r="AH17" s="561">
        <f t="shared" si="6"/>
        <v>5.9000000000000051E-3</v>
      </c>
      <c r="AI17" s="565">
        <f t="shared" si="6"/>
        <v>1E-3</v>
      </c>
    </row>
    <row r="18" spans="1:35" s="561" customFormat="1">
      <c r="A18" s="560" t="s">
        <v>219</v>
      </c>
      <c r="C18" s="561">
        <v>89097</v>
      </c>
      <c r="E18" s="562">
        <v>18.54</v>
      </c>
      <c r="F18" s="562"/>
      <c r="G18" s="561">
        <v>13.85</v>
      </c>
      <c r="I18" s="561" t="str">
        <f>A18</f>
        <v>Sr (ppm)</v>
      </c>
      <c r="J18" s="561">
        <f t="shared" si="5"/>
        <v>13.85</v>
      </c>
      <c r="K18" s="561">
        <f t="shared" si="5"/>
        <v>14.740831500000001</v>
      </c>
      <c r="L18" s="561">
        <f t="shared" si="5"/>
        <v>15.631663</v>
      </c>
      <c r="M18" s="561">
        <f t="shared" si="5"/>
        <v>16.522494500000001</v>
      </c>
      <c r="N18" s="571">
        <f t="shared" si="5"/>
        <v>17.413325999999998</v>
      </c>
      <c r="O18" s="571">
        <f t="shared" si="5"/>
        <v>18.304157500000002</v>
      </c>
      <c r="P18" s="571">
        <f t="shared" si="5"/>
        <v>19.194989</v>
      </c>
      <c r="Q18" s="561">
        <f t="shared" si="5"/>
        <v>20.085820499999997</v>
      </c>
      <c r="R18" s="561">
        <f t="shared" si="5"/>
        <v>20.976652000000001</v>
      </c>
      <c r="S18" s="561">
        <f t="shared" si="5"/>
        <v>22.758315000000003</v>
      </c>
      <c r="T18" s="561">
        <f t="shared" si="5"/>
        <v>31.666630000000001</v>
      </c>
      <c r="U18" s="561">
        <f t="shared" si="5"/>
        <v>40.574945</v>
      </c>
      <c r="V18" s="561">
        <f t="shared" si="5"/>
        <v>49.483260000000001</v>
      </c>
      <c r="W18" s="561">
        <f t="shared" si="5"/>
        <v>58.391575000000003</v>
      </c>
      <c r="X18" s="561">
        <f t="shared" si="5"/>
        <v>102.93315000000001</v>
      </c>
      <c r="Y18" s="561">
        <f t="shared" si="5"/>
        <v>904.68150000000003</v>
      </c>
      <c r="Z18" s="561">
        <f t="shared" si="6"/>
        <v>4468.0075000000006</v>
      </c>
      <c r="AA18" s="561">
        <f t="shared" si="6"/>
        <v>8922.1650000000009</v>
      </c>
      <c r="AB18" s="561">
        <f t="shared" si="6"/>
        <v>17830.480000000003</v>
      </c>
      <c r="AC18" s="561">
        <f t="shared" si="6"/>
        <v>44555.425000000003</v>
      </c>
      <c r="AD18" s="561">
        <f t="shared" si="6"/>
        <v>62372.054999999993</v>
      </c>
      <c r="AE18" s="561">
        <f t="shared" si="6"/>
        <v>71280.37000000001</v>
      </c>
      <c r="AF18" s="561">
        <f t="shared" si="6"/>
        <v>75734.527499999997</v>
      </c>
      <c r="AG18" s="561">
        <f t="shared" si="6"/>
        <v>80188.684999999998</v>
      </c>
      <c r="AH18" s="561">
        <f t="shared" si="6"/>
        <v>84642.842499999999</v>
      </c>
      <c r="AI18" s="565">
        <f t="shared" si="6"/>
        <v>89097</v>
      </c>
    </row>
    <row r="19" spans="1:35" s="561" customFormat="1">
      <c r="A19" s="560" t="s">
        <v>76</v>
      </c>
      <c r="C19" s="591">
        <v>0.70496999999999999</v>
      </c>
      <c r="E19" s="570">
        <v>0.70335000000000003</v>
      </c>
      <c r="F19" s="562"/>
      <c r="G19" s="561">
        <v>0.70279999999999998</v>
      </c>
      <c r="I19" s="561" t="str">
        <f>A19</f>
        <v>87Sr/86Sr</v>
      </c>
      <c r="J19" s="561">
        <f>((J$15*$C19*$C18)+((1-J$15)*$G19*$G18))/((J$15*$C18)+((1-J$15)*$G18))</f>
        <v>0.70279999999999998</v>
      </c>
      <c r="K19" s="587">
        <f>((K$15*$C19*$C18)+((1-K$15)*$G19*$G18))/((K$15*$C18)+((1-K$15)*$G18))</f>
        <v>0.70293115982636389</v>
      </c>
      <c r="L19" s="587">
        <f t="shared" ref="L19:AI19" si="7">((L$15*$C19*$C18)+((1-L$15)*$G19*$G18))/((L$15*$C18)+((1-L$15)*$G18))</f>
        <v>0.70304737034057085</v>
      </c>
      <c r="M19" s="587">
        <f t="shared" si="7"/>
        <v>0.70315104957668462</v>
      </c>
      <c r="N19" s="588">
        <f t="shared" si="7"/>
        <v>0.7032441207613066</v>
      </c>
      <c r="O19" s="588">
        <f t="shared" si="7"/>
        <v>0.7033281327206673</v>
      </c>
      <c r="P19" s="588">
        <f t="shared" si="7"/>
        <v>0.70340434675945884</v>
      </c>
      <c r="Q19" s="587">
        <f t="shared" si="7"/>
        <v>0.70347380042055041</v>
      </c>
      <c r="R19" s="587">
        <f t="shared" si="7"/>
        <v>0.70353735499830949</v>
      </c>
      <c r="S19" s="587">
        <f t="shared" si="7"/>
        <v>0.70364953780629191</v>
      </c>
      <c r="T19" s="587">
        <f t="shared" si="7"/>
        <v>0.70402109924548339</v>
      </c>
      <c r="U19" s="587">
        <f t="shared" si="7"/>
        <v>0.70422950648485172</v>
      </c>
      <c r="V19" s="587">
        <f t="shared" si="7"/>
        <v>0.704362875930163</v>
      </c>
      <c r="W19" s="587">
        <f t="shared" si="7"/>
        <v>0.7044555512503301</v>
      </c>
      <c r="X19" s="587">
        <f t="shared" si="7"/>
        <v>0.70467831121460867</v>
      </c>
      <c r="Y19" s="587">
        <f t="shared" si="7"/>
        <v>0.70493711112695467</v>
      </c>
      <c r="Z19" s="587">
        <f t="shared" si="7"/>
        <v>0.7049636097298404</v>
      </c>
      <c r="AA19" s="587">
        <f t="shared" si="7"/>
        <v>0.70496696833111694</v>
      </c>
      <c r="AB19" s="587">
        <f t="shared" si="7"/>
        <v>0.70496865154499477</v>
      </c>
      <c r="AC19" s="587">
        <f t="shared" si="7"/>
        <v>0.70496966272906159</v>
      </c>
      <c r="AD19" s="587">
        <f t="shared" si="7"/>
        <v>0.70496985544247337</v>
      </c>
      <c r="AE19" s="587">
        <f t="shared" si="7"/>
        <v>0.70496991567243539</v>
      </c>
      <c r="AF19" s="587">
        <f t="shared" si="7"/>
        <v>0.70496994047397987</v>
      </c>
      <c r="AG19" s="587">
        <f t="shared" si="7"/>
        <v>0.70496996252027333</v>
      </c>
      <c r="AH19" s="587">
        <f t="shared" si="7"/>
        <v>0.70496998224628382</v>
      </c>
      <c r="AI19" s="589">
        <f t="shared" si="7"/>
        <v>0.70496999999999999</v>
      </c>
    </row>
    <row r="20" spans="1:35">
      <c r="A20" s="572"/>
      <c r="N20" s="573"/>
      <c r="O20" s="573"/>
      <c r="P20" s="573"/>
      <c r="AI20" s="574"/>
    </row>
    <row r="21" spans="1:35">
      <c r="A21" s="560" t="s">
        <v>220</v>
      </c>
      <c r="E21" s="575">
        <f>E16/E17</f>
        <v>346.94915254237287</v>
      </c>
      <c r="F21" s="576"/>
      <c r="G21" s="563">
        <f>G16/G17</f>
        <v>117.17171717171716</v>
      </c>
      <c r="I21" s="561" t="s">
        <v>220</v>
      </c>
      <c r="J21" s="563">
        <f t="shared" ref="J21:AI21" si="8">J16/J17</f>
        <v>117.17171717171716</v>
      </c>
      <c r="K21" s="563">
        <f t="shared" si="8"/>
        <v>165.10106867724551</v>
      </c>
      <c r="L21" s="563">
        <f t="shared" si="8"/>
        <v>213.03136910589342</v>
      </c>
      <c r="M21" s="563">
        <f t="shared" si="8"/>
        <v>260.96261848584192</v>
      </c>
      <c r="N21" s="564">
        <f t="shared" si="8"/>
        <v>308.89481684527306</v>
      </c>
      <c r="O21" s="564">
        <f t="shared" si="8"/>
        <v>356.82796421237015</v>
      </c>
      <c r="P21" s="564">
        <f t="shared" si="8"/>
        <v>404.7620606153173</v>
      </c>
      <c r="Q21" s="563">
        <f t="shared" si="8"/>
        <v>452.69710608230019</v>
      </c>
      <c r="R21" s="563">
        <f t="shared" si="8"/>
        <v>500.63310064150534</v>
      </c>
      <c r="S21" s="563">
        <f t="shared" si="8"/>
        <v>596.50793714933388</v>
      </c>
      <c r="T21" s="563">
        <f t="shared" si="8"/>
        <v>1075.9390748067294</v>
      </c>
      <c r="U21" s="563">
        <f t="shared" si="8"/>
        <v>1555.4651583399511</v>
      </c>
      <c r="V21" s="563">
        <f t="shared" si="8"/>
        <v>2035.0862159562171</v>
      </c>
      <c r="W21" s="563">
        <f t="shared" si="8"/>
        <v>2514.8022758739171</v>
      </c>
      <c r="X21" s="563">
        <f t="shared" si="8"/>
        <v>4914.8085984105473</v>
      </c>
      <c r="Y21" s="563">
        <f t="shared" si="8"/>
        <v>48525.239746990417</v>
      </c>
      <c r="Z21" s="563">
        <f t="shared" si="8"/>
        <v>252240.38257173228</v>
      </c>
      <c r="AA21" s="563">
        <f t="shared" si="8"/>
        <v>532063.22869955155</v>
      </c>
      <c r="AB21" s="563">
        <f t="shared" si="8"/>
        <v>1195320.9068010075</v>
      </c>
      <c r="AC21" s="563">
        <f t="shared" si="8"/>
        <v>4745075.9999999991</v>
      </c>
      <c r="AD21" s="563">
        <f t="shared" si="8"/>
        <v>10926009.210526312</v>
      </c>
      <c r="AE21" s="563">
        <f t="shared" si="8"/>
        <v>18427141.747572821</v>
      </c>
      <c r="AF21" s="563">
        <f t="shared" si="8"/>
        <v>25689384.713375792</v>
      </c>
      <c r="AG21" s="563">
        <f t="shared" si="8"/>
        <v>39541440.740740746</v>
      </c>
      <c r="AH21" s="563">
        <f t="shared" si="8"/>
        <v>76401996.610169426</v>
      </c>
      <c r="AI21" s="577">
        <f t="shared" si="8"/>
        <v>474496000</v>
      </c>
    </row>
    <row r="22" spans="1:35" ht="17" thickBot="1">
      <c r="A22" s="578" t="s">
        <v>221</v>
      </c>
      <c r="B22" s="579"/>
      <c r="C22" s="579"/>
      <c r="D22" s="579"/>
      <c r="E22" s="580">
        <f>E18/$G18</f>
        <v>1.3386281588447653</v>
      </c>
      <c r="F22" s="581"/>
      <c r="G22" s="582"/>
      <c r="H22" s="579"/>
      <c r="I22" s="583"/>
      <c r="J22" s="584">
        <f>J18/$G18</f>
        <v>1</v>
      </c>
      <c r="K22" s="584">
        <f t="shared" ref="K22:AI22" si="9">K18/$G18</f>
        <v>1.0643199638989171</v>
      </c>
      <c r="L22" s="584">
        <f t="shared" si="9"/>
        <v>1.1286399277978338</v>
      </c>
      <c r="M22" s="584">
        <f t="shared" si="9"/>
        <v>1.192959891696751</v>
      </c>
      <c r="N22" s="585">
        <f t="shared" si="9"/>
        <v>1.2572798555956677</v>
      </c>
      <c r="O22" s="585">
        <f t="shared" si="9"/>
        <v>1.321599819494585</v>
      </c>
      <c r="P22" s="585">
        <f t="shared" si="9"/>
        <v>1.3859197833935017</v>
      </c>
      <c r="Q22" s="584">
        <f t="shared" si="9"/>
        <v>1.4502397472924187</v>
      </c>
      <c r="R22" s="584">
        <f t="shared" si="9"/>
        <v>1.5145597111913358</v>
      </c>
      <c r="S22" s="584">
        <f t="shared" si="9"/>
        <v>1.6431996389891699</v>
      </c>
      <c r="T22" s="584">
        <f t="shared" si="9"/>
        <v>2.2863992779783393</v>
      </c>
      <c r="U22" s="584">
        <f t="shared" si="9"/>
        <v>2.929598916967509</v>
      </c>
      <c r="V22" s="584">
        <f t="shared" si="9"/>
        <v>3.5727985559566791</v>
      </c>
      <c r="W22" s="584">
        <f t="shared" si="9"/>
        <v>4.2159981949458487</v>
      </c>
      <c r="X22" s="584">
        <f t="shared" si="9"/>
        <v>7.4319963898916974</v>
      </c>
      <c r="Y22" s="584">
        <f t="shared" si="9"/>
        <v>65.319963898916967</v>
      </c>
      <c r="Z22" s="584">
        <f t="shared" si="9"/>
        <v>322.59981949458489</v>
      </c>
      <c r="AA22" s="584">
        <f t="shared" si="9"/>
        <v>644.19963898916978</v>
      </c>
      <c r="AB22" s="584">
        <f t="shared" si="9"/>
        <v>1287.3992779783396</v>
      </c>
      <c r="AC22" s="584">
        <f t="shared" si="9"/>
        <v>3216.9981949458488</v>
      </c>
      <c r="AD22" s="584">
        <f t="shared" si="9"/>
        <v>4503.3974729241872</v>
      </c>
      <c r="AE22" s="584">
        <f t="shared" si="9"/>
        <v>5146.5971119133583</v>
      </c>
      <c r="AF22" s="584">
        <f t="shared" si="9"/>
        <v>5468.1969314079424</v>
      </c>
      <c r="AG22" s="584">
        <f t="shared" si="9"/>
        <v>5789.7967509025275</v>
      </c>
      <c r="AH22" s="584">
        <f t="shared" si="9"/>
        <v>6111.3965703971116</v>
      </c>
      <c r="AI22" s="586">
        <f t="shared" si="9"/>
        <v>6432.9963898916967</v>
      </c>
    </row>
    <row r="23" spans="1:35">
      <c r="A23" s="561"/>
      <c r="E23" s="562"/>
      <c r="F23" s="576"/>
      <c r="G23" s="590"/>
      <c r="I23" s="561"/>
      <c r="J23" s="562"/>
      <c r="K23" s="562"/>
      <c r="L23" s="562"/>
      <c r="M23" s="562"/>
      <c r="N23" s="562"/>
      <c r="O23" s="562"/>
      <c r="P23" s="562"/>
      <c r="Q23" s="562"/>
      <c r="R23" s="562"/>
      <c r="S23" s="562"/>
      <c r="T23" s="562"/>
      <c r="U23" s="562"/>
      <c r="V23" s="562"/>
      <c r="W23" s="562"/>
      <c r="X23" s="562"/>
      <c r="Y23" s="562"/>
      <c r="Z23" s="562"/>
      <c r="AA23" s="562"/>
      <c r="AB23" s="562"/>
      <c r="AC23" s="562"/>
      <c r="AD23" s="562"/>
      <c r="AE23" s="562"/>
      <c r="AF23" s="562"/>
      <c r="AG23" s="562"/>
      <c r="AH23" s="562"/>
      <c r="AI23" s="562"/>
    </row>
    <row r="24" spans="1:35">
      <c r="A24" s="561" t="s">
        <v>225</v>
      </c>
      <c r="E24" s="562"/>
      <c r="F24" s="576"/>
      <c r="G24" s="590"/>
      <c r="I24" s="561"/>
      <c r="J24" s="562"/>
      <c r="K24" s="562"/>
      <c r="L24" s="562"/>
      <c r="M24" s="562"/>
      <c r="N24" s="562"/>
      <c r="O24" s="562"/>
      <c r="P24" s="562"/>
      <c r="Q24" s="562"/>
      <c r="R24" s="562"/>
      <c r="S24" s="562"/>
      <c r="T24" s="562"/>
      <c r="U24" s="562"/>
      <c r="V24" s="562"/>
      <c r="W24" s="562"/>
      <c r="X24" s="562"/>
      <c r="Y24" s="562"/>
      <c r="Z24" s="562"/>
      <c r="AA24" s="562"/>
      <c r="AB24" s="562"/>
      <c r="AC24" s="562"/>
      <c r="AD24" s="562"/>
      <c r="AE24" s="562"/>
      <c r="AF24" s="562"/>
      <c r="AG24" s="562"/>
      <c r="AH24" s="562"/>
      <c r="AI24" s="562"/>
    </row>
    <row r="25" spans="1:35">
      <c r="A25" s="561"/>
      <c r="E25" s="562"/>
      <c r="F25" s="576"/>
      <c r="G25" s="590"/>
      <c r="I25" s="561"/>
      <c r="J25" s="562"/>
      <c r="K25" s="562"/>
      <c r="L25" s="562"/>
      <c r="M25" s="562"/>
      <c r="N25" s="562"/>
      <c r="O25" s="562"/>
      <c r="P25" s="562"/>
      <c r="Q25" s="562"/>
      <c r="R25" s="562"/>
      <c r="S25" s="562"/>
      <c r="T25" s="562"/>
      <c r="U25" s="562"/>
      <c r="V25" s="562"/>
      <c r="W25" s="562"/>
      <c r="X25" s="562"/>
      <c r="Y25" s="562"/>
      <c r="Z25" s="562"/>
      <c r="AA25" s="562"/>
      <c r="AB25" s="562"/>
      <c r="AC25" s="562"/>
      <c r="AD25" s="562"/>
      <c r="AE25" s="562"/>
      <c r="AF25" s="562"/>
      <c r="AG25" s="562"/>
      <c r="AH25" s="562"/>
      <c r="AI25" s="562"/>
    </row>
    <row r="26" spans="1:35">
      <c r="A26" s="561"/>
      <c r="E26" s="562"/>
      <c r="F26" s="576"/>
      <c r="G26" s="590"/>
      <c r="I26" s="561"/>
      <c r="J26" s="562"/>
      <c r="K26" s="562"/>
      <c r="L26" s="562"/>
      <c r="M26" s="562"/>
      <c r="N26" s="562"/>
      <c r="O26" s="562"/>
      <c r="P26" s="562"/>
      <c r="Q26" s="562"/>
      <c r="R26" s="562"/>
      <c r="S26" s="562"/>
      <c r="T26" s="562"/>
      <c r="U26" s="562"/>
      <c r="V26" s="562"/>
      <c r="W26" s="562"/>
      <c r="X26" s="562"/>
      <c r="Y26" s="562"/>
      <c r="Z26" s="562"/>
      <c r="AA26" s="562"/>
      <c r="AB26" s="562"/>
      <c r="AC26" s="562"/>
      <c r="AD26" s="562"/>
      <c r="AE26" s="562"/>
      <c r="AF26" s="562"/>
      <c r="AG26" s="562"/>
      <c r="AH26" s="562"/>
      <c r="AI26" s="562"/>
    </row>
    <row r="27" spans="1:35">
      <c r="A27" s="561"/>
      <c r="E27" s="562"/>
      <c r="F27" s="576"/>
      <c r="G27" s="590"/>
      <c r="I27" s="561"/>
      <c r="J27" s="562"/>
      <c r="K27" s="562"/>
      <c r="L27" s="562"/>
      <c r="M27" s="562"/>
      <c r="N27" s="562"/>
      <c r="O27" s="562"/>
      <c r="P27" s="562"/>
      <c r="Q27" s="562"/>
      <c r="R27" s="562"/>
      <c r="S27" s="562"/>
      <c r="T27" s="562"/>
      <c r="U27" s="562"/>
      <c r="V27" s="562"/>
      <c r="W27" s="562"/>
      <c r="X27" s="562"/>
      <c r="Y27" s="562"/>
      <c r="Z27" s="562"/>
      <c r="AA27" s="562"/>
      <c r="AB27" s="562"/>
      <c r="AC27" s="562"/>
      <c r="AD27" s="562"/>
      <c r="AE27" s="562"/>
      <c r="AF27" s="562"/>
      <c r="AG27" s="562"/>
      <c r="AH27" s="562"/>
      <c r="AI27" s="562"/>
    </row>
    <row r="28" spans="1:35">
      <c r="A28" s="561"/>
      <c r="E28" s="562"/>
      <c r="F28" s="576"/>
      <c r="G28" s="590"/>
      <c r="I28" s="561"/>
      <c r="J28" s="562"/>
      <c r="K28" s="562"/>
      <c r="L28" s="562"/>
      <c r="M28" s="562"/>
      <c r="N28" s="562"/>
      <c r="O28" s="562"/>
      <c r="P28" s="562"/>
      <c r="Q28" s="562"/>
      <c r="R28" s="562"/>
      <c r="S28" s="562"/>
      <c r="T28" s="562"/>
      <c r="U28" s="562"/>
      <c r="V28" s="562"/>
      <c r="W28" s="562"/>
      <c r="X28" s="562"/>
      <c r="Y28" s="562"/>
      <c r="Z28" s="562"/>
      <c r="AA28" s="562"/>
      <c r="AB28" s="562"/>
      <c r="AC28" s="562"/>
      <c r="AD28" s="562"/>
      <c r="AE28" s="562"/>
      <c r="AF28" s="562"/>
      <c r="AG28" s="562"/>
      <c r="AH28" s="562"/>
      <c r="AI28" s="562"/>
    </row>
    <row r="29" spans="1:35">
      <c r="A29" s="561"/>
      <c r="E29" s="562"/>
      <c r="F29" s="576"/>
      <c r="G29" s="590"/>
      <c r="I29" s="561"/>
      <c r="J29" s="562"/>
      <c r="K29" s="562"/>
      <c r="L29" s="562"/>
      <c r="M29" s="562"/>
      <c r="N29" s="562"/>
      <c r="O29" s="562"/>
      <c r="P29" s="562"/>
      <c r="Q29" s="562"/>
      <c r="R29" s="562"/>
      <c r="S29" s="562"/>
      <c r="T29" s="562"/>
      <c r="U29" s="562"/>
      <c r="V29" s="562"/>
      <c r="W29" s="562"/>
      <c r="X29" s="562"/>
      <c r="Y29" s="562"/>
      <c r="Z29" s="562"/>
      <c r="AA29" s="562"/>
      <c r="AB29" s="562"/>
      <c r="AC29" s="562"/>
      <c r="AD29" s="562"/>
      <c r="AE29" s="562"/>
      <c r="AF29" s="562"/>
      <c r="AG29" s="562"/>
      <c r="AH29" s="562"/>
      <c r="AI29" s="562"/>
    </row>
    <row r="30" spans="1:35">
      <c r="A30" s="561"/>
      <c r="E30" s="562"/>
      <c r="F30" s="576"/>
      <c r="G30" s="590"/>
      <c r="I30" s="561"/>
      <c r="J30" s="562"/>
      <c r="K30" s="562"/>
      <c r="L30" s="562"/>
      <c r="M30" s="562"/>
      <c r="N30" s="562"/>
      <c r="O30" s="562"/>
      <c r="P30" s="562"/>
      <c r="Q30" s="562"/>
      <c r="R30" s="562"/>
      <c r="S30" s="562"/>
      <c r="T30" s="562"/>
      <c r="U30" s="562"/>
      <c r="V30" s="562"/>
      <c r="W30" s="562"/>
      <c r="X30" s="562"/>
      <c r="Y30" s="562"/>
      <c r="Z30" s="562"/>
      <c r="AA30" s="562"/>
      <c r="AB30" s="562"/>
      <c r="AC30" s="562"/>
      <c r="AD30" s="562"/>
      <c r="AE30" s="562"/>
      <c r="AF30" s="562"/>
      <c r="AG30" s="562"/>
      <c r="AH30" s="562"/>
      <c r="AI30" s="562"/>
    </row>
    <row r="31" spans="1:35">
      <c r="A31" s="561"/>
      <c r="E31" s="562"/>
      <c r="F31" s="576"/>
      <c r="G31" s="590"/>
      <c r="I31" s="561"/>
      <c r="J31" s="562"/>
      <c r="K31" s="562"/>
      <c r="L31" s="562"/>
      <c r="M31" s="562"/>
      <c r="N31" s="562"/>
      <c r="O31" s="562"/>
      <c r="P31" s="562"/>
      <c r="Q31" s="562"/>
      <c r="R31" s="562"/>
      <c r="S31" s="562"/>
      <c r="T31" s="562"/>
      <c r="U31" s="562"/>
      <c r="V31" s="562"/>
      <c r="W31" s="562"/>
      <c r="X31" s="562"/>
      <c r="Y31" s="562"/>
      <c r="Z31" s="562"/>
      <c r="AA31" s="562"/>
      <c r="AB31" s="562"/>
      <c r="AC31" s="562"/>
      <c r="AD31" s="562"/>
      <c r="AE31" s="562"/>
      <c r="AF31" s="562"/>
      <c r="AG31" s="562"/>
      <c r="AH31" s="562"/>
      <c r="AI31" s="562"/>
    </row>
    <row r="32" spans="1:35">
      <c r="A32" s="561"/>
      <c r="E32" s="562"/>
      <c r="F32" s="576"/>
      <c r="G32" s="590"/>
      <c r="I32" s="561"/>
      <c r="J32" s="562"/>
      <c r="K32" s="562"/>
      <c r="L32" s="562"/>
      <c r="M32" s="562"/>
      <c r="N32" s="562"/>
      <c r="O32" s="562"/>
      <c r="P32" s="562"/>
      <c r="Q32" s="562"/>
      <c r="R32" s="562"/>
      <c r="S32" s="562"/>
      <c r="T32" s="562"/>
      <c r="U32" s="562"/>
      <c r="V32" s="562"/>
      <c r="W32" s="562"/>
      <c r="X32" s="562"/>
      <c r="Y32" s="562"/>
      <c r="Z32" s="562"/>
      <c r="AA32" s="562"/>
      <c r="AB32" s="562"/>
      <c r="AC32" s="562"/>
      <c r="AD32" s="562"/>
      <c r="AE32" s="562"/>
      <c r="AF32" s="562"/>
      <c r="AG32" s="562"/>
      <c r="AH32" s="562"/>
      <c r="AI32" s="562"/>
    </row>
    <row r="33" spans="1:35">
      <c r="A33" s="561"/>
      <c r="E33" s="562"/>
      <c r="F33" s="576"/>
      <c r="G33" s="590"/>
      <c r="I33" s="561"/>
      <c r="J33" s="562"/>
      <c r="K33" s="562"/>
      <c r="L33" s="562"/>
      <c r="M33" s="562"/>
      <c r="N33" s="562"/>
      <c r="O33" s="562"/>
      <c r="P33" s="562"/>
      <c r="Q33" s="562"/>
      <c r="R33" s="562"/>
      <c r="S33" s="562"/>
      <c r="T33" s="562"/>
      <c r="U33" s="562"/>
      <c r="V33" s="562"/>
      <c r="W33" s="562"/>
      <c r="X33" s="562"/>
      <c r="Y33" s="562"/>
      <c r="Z33" s="562"/>
      <c r="AA33" s="562"/>
      <c r="AB33" s="562"/>
      <c r="AC33" s="562"/>
      <c r="AD33" s="562"/>
      <c r="AE33" s="562"/>
      <c r="AF33" s="562"/>
      <c r="AG33" s="562"/>
      <c r="AH33" s="562"/>
      <c r="AI33" s="562"/>
    </row>
  </sheetData>
  <mergeCells count="2">
    <mergeCell ref="I2:AI2"/>
    <mergeCell ref="I14:AI14"/>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Sup Table 1</vt:lpstr>
      <vt:lpstr>Sup Table 2</vt:lpstr>
      <vt:lpstr>Sup Table 3</vt:lpstr>
      <vt:lpstr>Sup Table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chauvel</dc:creator>
  <cp:lastModifiedBy>Catherine Chauvel</cp:lastModifiedBy>
  <cp:lastPrinted>2022-09-21T13:35:08Z</cp:lastPrinted>
  <dcterms:created xsi:type="dcterms:W3CDTF">2022-09-21T09:42:21Z</dcterms:created>
  <dcterms:modified xsi:type="dcterms:W3CDTF">2023-11-15T09:42:12Z</dcterms:modified>
</cp:coreProperties>
</file>